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NDORA" sheetId="1" state="visible" r:id="rId1"/>
  </sheets>
  <definedNames/>
  <calcPr calcId="191029" fullCalcOnLoad="1"/>
</workbook>
</file>

<file path=xl/styles.xml><?xml version="1.0" encoding="utf-8"?>
<styleSheet xmlns="http://schemas.openxmlformats.org/spreadsheetml/2006/main">
  <numFmts count="6">
    <numFmt numFmtId="164" formatCode="_(* #,##0_);_(* \(#,##0\);_(* &quot;-&quot;??_);_(@_)"/>
    <numFmt numFmtId="165" formatCode="_-* #,##0\ _R_F_-;\-* #,##0\ _R_F_-;_-* &quot;-&quot;\ _R_F_-;_-@_-"/>
    <numFmt numFmtId="166" formatCode="0.0"/>
    <numFmt numFmtId="167" formatCode="_-* #,##0.00\ _R_F_-;\-* #,##0.00\ _R_F_-;_-* &quot;-&quot;??\ _R_F_-;_-@_-"/>
    <numFmt numFmtId="168" formatCode="_-* #,##0.0\ _R_F_-;\-* #,##0.0\ _R_F_-;_-* &quot;-&quot;??\ _R_F_-;_-@_-"/>
    <numFmt numFmtId="169" formatCode="_-* #,##0\ _R_F_-;\-* #,##0\ _R_F_-;_-* &quot;-&quot;??\ _R_F_-;_-@_-"/>
  </numFmts>
  <fonts count="11">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2"/>
    </font>
    <font>
      <name val="Times New Roman"/>
      <family val="1"/>
      <sz val="12"/>
    </font>
    <font>
      <name val="Times New Roman"/>
      <family val="1"/>
      <color rgb="FFFF0000"/>
      <sz val="12"/>
    </font>
    <font>
      <name val="Times New Roman"/>
      <family val="1"/>
      <b val="1"/>
      <sz val="12"/>
    </font>
    <font>
      <name val="Times New Roman"/>
      <family val="1"/>
      <b val="1"/>
      <color rgb="FFFF0000"/>
      <sz val="12"/>
    </font>
    <font>
      <name val="Times New Roman"/>
      <family val="1"/>
      <color rgb="FF000000"/>
      <sz val="12"/>
    </font>
    <font>
      <name val="Times New Roman"/>
      <family val="1"/>
      <b val="1"/>
      <i val="1"/>
      <color theme="1"/>
      <sz val="12"/>
    </font>
    <font>
      <name val="Times New Roman"/>
      <family val="1"/>
      <i val="1"/>
      <color theme="1"/>
      <sz val="12"/>
    </font>
  </fonts>
  <fills count="12">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5" tint="0.7999816888943144"/>
        <bgColor indexed="64"/>
      </patternFill>
    </fill>
    <fill>
      <patternFill patternType="solid">
        <fgColor theme="4" tint="0.5999938962981048"/>
        <bgColor indexed="64"/>
      </patternFill>
    </fill>
    <fill>
      <patternFill patternType="solid">
        <fgColor theme="2" tint="-0.09997863704336681"/>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1" fillId="0" borderId="0"/>
    <xf numFmtId="167" fontId="1" fillId="0" borderId="0"/>
    <xf numFmtId="165" fontId="1" fillId="0" borderId="0"/>
  </cellStyleXfs>
  <cellXfs count="180">
    <xf numFmtId="0" fontId="0" fillId="0" borderId="0" pivotButton="0" quotePrefix="0" xfId="0"/>
    <xf numFmtId="0" fontId="2" fillId="0" borderId="1" applyAlignment="1" pivotButton="0" quotePrefix="0" xfId="0">
      <alignment horizontal="left"/>
    </xf>
    <xf numFmtId="0" fontId="2" fillId="0" borderId="0" pivotButton="0" quotePrefix="0" xfId="0"/>
    <xf numFmtId="0" fontId="2" fillId="0" borderId="2" pivotButton="0" quotePrefix="0" xfId="0"/>
    <xf numFmtId="0" fontId="3" fillId="2" borderId="3" applyAlignment="1" pivotButton="0" quotePrefix="0" xfId="0">
      <alignment horizontal="left" vertical="top" wrapText="1"/>
    </xf>
    <xf numFmtId="0" fontId="3" fillId="2" borderId="4" applyAlignment="1" pivotButton="0" quotePrefix="0" xfId="0">
      <alignment horizontal="left" vertical="top" wrapText="1"/>
    </xf>
    <xf numFmtId="0" fontId="3" fillId="2" borderId="5" applyAlignment="1" pivotButton="0" quotePrefix="0" xfId="0">
      <alignment horizontal="left" vertical="top" wrapText="1"/>
    </xf>
    <xf numFmtId="0" fontId="3" fillId="2" borderId="3" applyAlignment="1" pivotButton="0" quotePrefix="0" xfId="0">
      <alignment horizontal="left" vertical="top" wrapText="1"/>
    </xf>
    <xf numFmtId="0" fontId="3" fillId="2" borderId="4" applyAlignment="1" pivotButton="0" quotePrefix="0" xfId="0">
      <alignment vertical="top" wrapText="1"/>
    </xf>
    <xf numFmtId="0" fontId="3" fillId="2" borderId="5" applyAlignment="1" pivotButton="0" quotePrefix="0" xfId="0">
      <alignment vertical="top" wrapText="1"/>
    </xf>
    <xf numFmtId="0" fontId="3" fillId="3" borderId="3" applyAlignment="1" pivotButton="0" quotePrefix="0" xfId="0">
      <alignment horizontal="left"/>
    </xf>
    <xf numFmtId="0" fontId="3" fillId="3" borderId="4" pivotButton="0" quotePrefix="0" xfId="0"/>
    <xf numFmtId="0" fontId="3" fillId="3" borderId="4" applyAlignment="1" pivotButton="0" quotePrefix="0" xfId="0">
      <alignment wrapText="1"/>
    </xf>
    <xf numFmtId="0" fontId="3" fillId="3" borderId="5" applyAlignment="1" pivotButton="0" quotePrefix="0" xfId="0">
      <alignment wrapText="1"/>
    </xf>
    <xf numFmtId="0" fontId="3" fillId="0" borderId="3" applyAlignment="1" pivotButton="0" quotePrefix="0" xfId="0">
      <alignment horizontal="left"/>
    </xf>
    <xf numFmtId="0" fontId="3" fillId="0" borderId="4" pivotButton="0" quotePrefix="0" xfId="0"/>
    <xf numFmtId="0" fontId="3" fillId="0" borderId="4" applyProtection="1" pivotButton="0" quotePrefix="0" xfId="0">
      <protection locked="0" hidden="0"/>
    </xf>
    <xf numFmtId="164" fontId="3" fillId="0" borderId="5" pivotButton="0" quotePrefix="0" xfId="0"/>
    <xf numFmtId="0" fontId="2" fillId="0" borderId="3" applyAlignment="1" pivotButton="0" quotePrefix="0" xfId="0">
      <alignment horizontal="left" vertical="center"/>
    </xf>
    <xf numFmtId="0" fontId="2" fillId="0" borderId="4" applyAlignment="1" pivotButton="0" quotePrefix="0" xfId="0">
      <alignment wrapText="1"/>
    </xf>
    <xf numFmtId="0" fontId="2" fillId="0" borderId="4" applyAlignment="1" pivotButton="0" quotePrefix="0" xfId="0">
      <alignment horizontal="center" vertical="top"/>
    </xf>
    <xf numFmtId="0" fontId="2" fillId="0" borderId="4" pivotButton="0" quotePrefix="0" xfId="0"/>
    <xf numFmtId="165" fontId="2" fillId="0" borderId="4" applyAlignment="1" applyProtection="1" pivotButton="0" quotePrefix="0" xfId="2">
      <alignment vertical="center"/>
      <protection locked="0" hidden="0"/>
    </xf>
    <xf numFmtId="164" fontId="2" fillId="0" borderId="5" applyAlignment="1" pivotButton="0" quotePrefix="0" xfId="2">
      <alignment horizontal="righ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5" fontId="2" fillId="0" borderId="4" applyAlignment="1" pivotButton="0" quotePrefix="0" xfId="2">
      <alignment vertical="top"/>
    </xf>
    <xf numFmtId="165" fontId="2" fillId="0" borderId="4" applyAlignment="1" applyProtection="1" pivotButton="0" quotePrefix="0" xfId="2">
      <alignment horizontal="center" vertical="top"/>
      <protection locked="0" hidden="0"/>
    </xf>
    <xf numFmtId="0" fontId="2" fillId="4" borderId="3" applyAlignment="1" pivotButton="0" quotePrefix="0" xfId="0">
      <alignment horizontal="left" vertical="center"/>
    </xf>
    <xf numFmtId="0" fontId="3" fillId="4" borderId="4" applyAlignment="1" pivotButton="0" quotePrefix="0" xfId="0">
      <alignment horizontal="center" wrapText="1"/>
    </xf>
    <xf numFmtId="0" fontId="2" fillId="4" borderId="4" applyAlignment="1" pivotButton="0" quotePrefix="0" xfId="0">
      <alignment horizontal="center" vertical="center"/>
    </xf>
    <xf numFmtId="166" fontId="2" fillId="4" borderId="4" applyAlignment="1" pivotButton="0" quotePrefix="0" xfId="0">
      <alignment horizontal="center" vertical="center"/>
    </xf>
    <xf numFmtId="164" fontId="2" fillId="4" borderId="4" applyAlignment="1" applyProtection="1" pivotButton="0" quotePrefix="0" xfId="1">
      <alignment horizontal="center" vertical="center"/>
      <protection locked="0" hidden="0"/>
    </xf>
    <xf numFmtId="164" fontId="2" fillId="4" borderId="5" applyAlignment="1" pivotButton="0" quotePrefix="0" xfId="0">
      <alignment horizontal="center" vertical="center"/>
    </xf>
    <xf numFmtId="0" fontId="3" fillId="0" borderId="4" applyAlignment="1" pivotButton="0" quotePrefix="0" xfId="0">
      <alignment horizontal="left" vertical="center" wrapText="1"/>
    </xf>
    <xf numFmtId="0" fontId="2" fillId="0" borderId="4" applyAlignment="1" pivotButton="0" quotePrefix="0" xfId="0">
      <alignment horizontal="center" vertical="center"/>
    </xf>
    <xf numFmtId="166" fontId="2" fillId="0" borderId="4" applyAlignment="1" pivotButton="0" quotePrefix="0" xfId="0">
      <alignment horizontal="center" vertical="center"/>
    </xf>
    <xf numFmtId="164" fontId="2" fillId="0" borderId="4" applyAlignment="1" applyProtection="1" pivotButton="0" quotePrefix="0" xfId="1">
      <alignment vertical="center"/>
      <protection locked="0" hidden="0"/>
    </xf>
    <xf numFmtId="164" fontId="2" fillId="0" borderId="5" applyAlignment="1" pivotButton="0" quotePrefix="0" xfId="1">
      <alignment vertical="center"/>
    </xf>
    <xf numFmtId="0" fontId="2" fillId="0" borderId="4" applyAlignment="1" pivotButton="0" quotePrefix="0" xfId="0">
      <alignment horizontal="left" vertical="center" wrapText="1"/>
    </xf>
    <xf numFmtId="164" fontId="2" fillId="0" borderId="4" applyAlignment="1" applyProtection="1" pivotButton="0" quotePrefix="0" xfId="1">
      <alignment horizontal="center" vertical="center"/>
      <protection locked="0" hidden="0"/>
    </xf>
    <xf numFmtId="0" fontId="2" fillId="4" borderId="4" applyAlignment="1" pivotButton="0" quotePrefix="0" xfId="0">
      <alignment horizontal="left" vertical="center" wrapText="1"/>
    </xf>
    <xf numFmtId="164" fontId="2" fillId="4" borderId="5" applyAlignment="1" pivotButton="0" quotePrefix="0" xfId="1">
      <alignment horizontal="center" vertical="center"/>
    </xf>
    <xf numFmtId="0" fontId="3" fillId="0" borderId="3" applyAlignment="1" pivotButton="0" quotePrefix="0" xfId="0">
      <alignment horizontal="left" vertical="center"/>
    </xf>
    <xf numFmtId="164" fontId="2" fillId="0" borderId="5" applyAlignment="1" pivotButton="0" quotePrefix="0" xfId="1">
      <alignment horizontal="center" vertical="center"/>
    </xf>
    <xf numFmtId="0" fontId="2" fillId="4" borderId="4" applyAlignment="1" pivotButton="0" quotePrefix="0" xfId="0">
      <alignment horizontal="left" vertical="top" wrapText="1"/>
    </xf>
    <xf numFmtId="0" fontId="2" fillId="4" borderId="4" applyAlignment="1" pivotButton="0" quotePrefix="0" xfId="0">
      <alignment horizontal="center" vertical="top"/>
    </xf>
    <xf numFmtId="0" fontId="2" fillId="4" borderId="4" pivotButton="0" quotePrefix="0" xfId="0"/>
    <xf numFmtId="165" fontId="2" fillId="4" borderId="4" applyAlignment="1" applyProtection="1" pivotButton="0" quotePrefix="0" xfId="2">
      <alignment vertical="center"/>
      <protection locked="0" hidden="0"/>
    </xf>
    <xf numFmtId="164" fontId="2" fillId="4" borderId="5" applyAlignment="1" pivotButton="0" quotePrefix="0" xfId="2">
      <alignment horizontal="right" vertical="center"/>
    </xf>
    <xf numFmtId="0" fontId="2" fillId="5" borderId="3" applyAlignment="1" pivotButton="0" quotePrefix="0" xfId="0">
      <alignment horizontal="left" vertical="center"/>
    </xf>
    <xf numFmtId="0" fontId="2" fillId="5" borderId="4" applyAlignment="1" pivotButton="0" quotePrefix="0" xfId="0">
      <alignment horizontal="left" vertical="top" wrapText="1"/>
    </xf>
    <xf numFmtId="0" fontId="2" fillId="5" borderId="4" applyAlignment="1" pivotButton="0" quotePrefix="0" xfId="0">
      <alignment horizontal="center" vertical="top"/>
    </xf>
    <xf numFmtId="0" fontId="2" fillId="5" borderId="4" applyAlignment="1" pivotButton="0" quotePrefix="0" xfId="0">
      <alignment horizontal="center" vertical="center"/>
    </xf>
    <xf numFmtId="165" fontId="2" fillId="5" borderId="4" applyAlignment="1" applyProtection="1" pivotButton="0" quotePrefix="0" xfId="2">
      <alignment horizontal="center" vertical="center"/>
      <protection locked="0" hidden="0"/>
    </xf>
    <xf numFmtId="164" fontId="2" fillId="5" borderId="5" applyAlignment="1" pivotButton="0" quotePrefix="0" xfId="0">
      <alignment vertical="center"/>
    </xf>
    <xf numFmtId="164" fontId="2" fillId="0" borderId="5" applyAlignment="1" pivotButton="0" quotePrefix="0" xfId="0">
      <alignment vertical="center"/>
    </xf>
    <xf numFmtId="165" fontId="2" fillId="0" borderId="4" applyAlignment="1" applyProtection="1" pivotButton="0" quotePrefix="0" xfId="2">
      <alignment horizontal="center" vertical="center"/>
      <protection locked="0" hidden="0"/>
    </xf>
    <xf numFmtId="164" fontId="2" fillId="0" borderId="5" applyAlignment="1" pivotButton="0" quotePrefix="0" xfId="0">
      <alignment horizontal="center" vertical="center"/>
    </xf>
    <xf numFmtId="164" fontId="2" fillId="0" borderId="5" applyAlignment="1" pivotButton="0" quotePrefix="0" xfId="2">
      <alignment horizontal="center" vertical="center"/>
    </xf>
    <xf numFmtId="0" fontId="3" fillId="0" borderId="4" applyAlignment="1" pivotButton="0" quotePrefix="0" xfId="0">
      <alignment horizontal="left" vertical="top" wrapText="1"/>
    </xf>
    <xf numFmtId="0" fontId="2" fillId="0" borderId="4" applyAlignment="1" pivotButton="0" quotePrefix="0" xfId="0">
      <alignment horizontal="center"/>
    </xf>
    <xf numFmtId="0" fontId="2" fillId="0" borderId="4" applyAlignment="1" pivotButton="0" quotePrefix="0" xfId="0">
      <alignment vertical="top" wrapText="1"/>
    </xf>
    <xf numFmtId="165" fontId="2" fillId="4" borderId="4" applyAlignment="1" applyProtection="1" pivotButton="0" quotePrefix="0" xfId="2">
      <alignment horizontal="center" vertical="center"/>
      <protection locked="0" hidden="0"/>
    </xf>
    <xf numFmtId="164" fontId="2" fillId="4" borderId="5" applyAlignment="1" pivotButton="0" quotePrefix="0" xfId="0">
      <alignment vertical="center"/>
    </xf>
    <xf numFmtId="0" fontId="3" fillId="0" borderId="4" applyAlignment="1" pivotButton="0" quotePrefix="0" xfId="0">
      <alignment vertical="center" wrapText="1"/>
    </xf>
    <xf numFmtId="0" fontId="3" fillId="0" borderId="4" applyAlignment="1" pivotButton="0" quotePrefix="0" xfId="0">
      <alignment vertical="center"/>
    </xf>
    <xf numFmtId="0" fontId="3" fillId="0" borderId="4" applyAlignment="1" applyProtection="1" pivotButton="0" quotePrefix="0" xfId="0">
      <alignment vertical="center"/>
      <protection locked="0" hidden="0"/>
    </xf>
    <xf numFmtId="164" fontId="3" fillId="0" borderId="5" applyAlignment="1" pivotButton="0" quotePrefix="0" xfId="0">
      <alignment vertical="center"/>
    </xf>
    <xf numFmtId="165" fontId="2" fillId="0" borderId="4" applyAlignment="1" pivotButton="0" quotePrefix="0" xfId="2">
      <alignment horizontal="center" vertical="center"/>
    </xf>
    <xf numFmtId="165" fontId="2" fillId="0" borderId="4" applyProtection="1" pivotButton="0" quotePrefix="0" xfId="2">
      <protection locked="0" hidden="0"/>
    </xf>
    <xf numFmtId="165" fontId="2" fillId="4" borderId="4" applyProtection="1" pivotButton="0" quotePrefix="0" xfId="2">
      <protection locked="0" hidden="0"/>
    </xf>
    <xf numFmtId="164" fontId="2" fillId="4" borderId="5" applyAlignment="1" pivotButton="0" quotePrefix="0" xfId="2">
      <alignment horizontal="center" vertical="center"/>
    </xf>
    <xf numFmtId="167" fontId="3" fillId="6" borderId="4" applyAlignment="1" pivotButton="0" quotePrefix="0" xfId="1">
      <alignment horizontal="left" vertical="center"/>
    </xf>
    <xf numFmtId="167" fontId="3" fillId="6" borderId="4" applyAlignment="1" pivotButton="0" quotePrefix="0" xfId="1">
      <alignment vertical="center"/>
    </xf>
    <xf numFmtId="167" fontId="3" fillId="6" borderId="4" applyAlignment="1" applyProtection="1" pivotButton="0" quotePrefix="0" xfId="1">
      <alignment vertical="center"/>
      <protection locked="0" hidden="0"/>
    </xf>
    <xf numFmtId="164" fontId="3" fillId="6" borderId="5" applyAlignment="1" pivotButton="0" quotePrefix="0" xfId="1">
      <alignment horizontal="center" vertical="center"/>
    </xf>
    <xf numFmtId="167" fontId="2" fillId="2" borderId="3" applyAlignment="1" pivotButton="0" quotePrefix="0" xfId="1">
      <alignment horizontal="left"/>
    </xf>
    <xf numFmtId="167" fontId="2" fillId="2" borderId="4" pivotButton="0" quotePrefix="0" xfId="1"/>
    <xf numFmtId="167" fontId="2" fillId="2" borderId="4" applyProtection="1" pivotButton="0" quotePrefix="0" xfId="1">
      <protection locked="0" hidden="0"/>
    </xf>
    <xf numFmtId="164" fontId="2" fillId="2" borderId="5" pivotButton="0" quotePrefix="0" xfId="1"/>
    <xf numFmtId="167" fontId="2" fillId="0" borderId="3" applyAlignment="1" pivotButton="0" quotePrefix="0" xfId="1">
      <alignment horizontal="left"/>
    </xf>
    <xf numFmtId="0" fontId="4" fillId="7" borderId="4" applyAlignment="1" pivotButton="0" quotePrefix="0" xfId="0">
      <alignment horizontal="left" vertical="top" wrapText="1"/>
    </xf>
    <xf numFmtId="2" fontId="4" fillId="7" borderId="4" applyAlignment="1" pivotButton="0" quotePrefix="0" xfId="0">
      <alignment horizontal="left" vertical="top"/>
    </xf>
    <xf numFmtId="164" fontId="4" fillId="7" borderId="4" applyAlignment="1" applyProtection="1" pivotButton="0" quotePrefix="0" xfId="1">
      <alignment horizontal="left" vertical="top"/>
      <protection locked="0" hidden="0"/>
    </xf>
    <xf numFmtId="164" fontId="4" fillId="7" borderId="5" applyAlignment="1" pivotButton="0" quotePrefix="0" xfId="1">
      <alignment horizontal="left" vertical="top"/>
    </xf>
    <xf numFmtId="2" fontId="4" fillId="0" borderId="4" applyAlignment="1" pivotButton="0" quotePrefix="0" xfId="0">
      <alignment horizontal="center" vertical="center"/>
    </xf>
    <xf numFmtId="167" fontId="2" fillId="8" borderId="3" applyAlignment="1" pivotButton="0" quotePrefix="0" xfId="1">
      <alignment horizontal="left"/>
    </xf>
    <xf numFmtId="0" fontId="4" fillId="8" borderId="4" applyAlignment="1" pivotButton="0" quotePrefix="0" xfId="0">
      <alignment horizontal="left" vertical="top" wrapText="1"/>
    </xf>
    <xf numFmtId="2" fontId="4" fillId="8" borderId="4" applyAlignment="1" pivotButton="0" quotePrefix="0" xfId="0">
      <alignment horizontal="left" vertical="top"/>
    </xf>
    <xf numFmtId="164" fontId="5" fillId="8" borderId="4" applyAlignment="1" applyProtection="1" pivotButton="0" quotePrefix="0" xfId="1">
      <alignment horizontal="left" vertical="top"/>
      <protection locked="0" hidden="0"/>
    </xf>
    <xf numFmtId="164" fontId="4" fillId="8" borderId="5" applyAlignment="1" pivotButton="0" quotePrefix="0" xfId="1">
      <alignment horizontal="left" vertical="top"/>
    </xf>
    <xf numFmtId="167" fontId="2" fillId="9" borderId="3" applyAlignment="1" pivotButton="0" quotePrefix="0" xfId="1">
      <alignment horizontal="left"/>
    </xf>
    <xf numFmtId="0" fontId="6" fillId="9" borderId="4" applyAlignment="1" pivotButton="0" quotePrefix="0" xfId="0">
      <alignment horizontal="left" vertical="top" wrapText="1"/>
    </xf>
    <xf numFmtId="2" fontId="6" fillId="9" borderId="4" applyAlignment="1" pivotButton="0" quotePrefix="0" xfId="0">
      <alignment horizontal="left" vertical="top"/>
    </xf>
    <xf numFmtId="164" fontId="7" fillId="9" borderId="4" applyAlignment="1" applyProtection="1" pivotButton="0" quotePrefix="0" xfId="1">
      <alignment horizontal="left" vertical="top"/>
      <protection locked="0" hidden="0"/>
    </xf>
    <xf numFmtId="164" fontId="6" fillId="9" borderId="5" applyAlignment="1" pivotButton="0" quotePrefix="0" xfId="1">
      <alignment horizontal="left" vertical="top"/>
    </xf>
    <xf numFmtId="164" fontId="4" fillId="0" borderId="4" applyAlignment="1" applyProtection="1" pivotButton="0" quotePrefix="0" xfId="1">
      <alignment horizontal="center" vertical="center"/>
      <protection locked="0" hidden="0"/>
    </xf>
    <xf numFmtId="0" fontId="6" fillId="8" borderId="4" applyAlignment="1" pivotButton="0" quotePrefix="0" xfId="0">
      <alignment horizontal="left" vertical="top" wrapText="1"/>
    </xf>
    <xf numFmtId="2" fontId="6" fillId="8" borderId="4" applyAlignment="1" pivotButton="0" quotePrefix="0" xfId="0">
      <alignment horizontal="left" vertical="top"/>
    </xf>
    <xf numFmtId="164" fontId="7" fillId="8" borderId="4" applyAlignment="1" applyProtection="1" pivotButton="0" quotePrefix="0" xfId="1">
      <alignment horizontal="left" vertical="top"/>
      <protection locked="0" hidden="0"/>
    </xf>
    <xf numFmtId="164" fontId="6" fillId="8" borderId="5" applyAlignment="1" pivotButton="0" quotePrefix="0" xfId="1">
      <alignment horizontal="left" vertical="top"/>
    </xf>
    <xf numFmtId="164" fontId="6" fillId="8" borderId="4" applyAlignment="1" applyProtection="1" pivotButton="0" quotePrefix="0" xfId="1">
      <alignment horizontal="left" vertical="top"/>
      <protection locked="0" hidden="0"/>
    </xf>
    <xf numFmtId="164" fontId="6" fillId="9" borderId="4" applyAlignment="1" applyProtection="1" pivotButton="0" quotePrefix="0" xfId="1">
      <alignment horizontal="left" vertical="top"/>
      <protection locked="0" hidden="0"/>
    </xf>
    <xf numFmtId="167" fontId="2" fillId="6" borderId="3" applyAlignment="1" pivotButton="0" quotePrefix="0" xfId="1">
      <alignment horizontal="left"/>
    </xf>
    <xf numFmtId="0" fontId="6" fillId="6" borderId="4" applyAlignment="1" pivotButton="0" quotePrefix="0" xfId="0">
      <alignment horizontal="left" vertical="top" wrapText="1"/>
    </xf>
    <xf numFmtId="2" fontId="6" fillId="6" borderId="4" applyAlignment="1" pivotButton="0" quotePrefix="0" xfId="0">
      <alignment horizontal="left" vertical="top"/>
    </xf>
    <xf numFmtId="164" fontId="6" fillId="6" borderId="4" applyAlignment="1" applyProtection="1" pivotButton="0" quotePrefix="0" xfId="1">
      <alignment horizontal="left" vertical="top"/>
      <protection locked="0" hidden="0"/>
    </xf>
    <xf numFmtId="164" fontId="6" fillId="6" borderId="5" applyAlignment="1" pivotButton="0" quotePrefix="0" xfId="1">
      <alignment horizontal="left" vertical="top"/>
    </xf>
    <xf numFmtId="0" fontId="6" fillId="10" borderId="3" applyAlignment="1" pivotButton="0" quotePrefix="0" xfId="0">
      <alignment horizontal="left" vertical="top" wrapText="1"/>
    </xf>
    <xf numFmtId="0" fontId="6" fillId="10" borderId="4" applyAlignment="1" pivotButton="0" quotePrefix="0" xfId="0">
      <alignment horizontal="left" vertical="top" wrapText="1"/>
    </xf>
    <xf numFmtId="2" fontId="6" fillId="10" borderId="4" applyAlignment="1" pivotButton="0" quotePrefix="0" xfId="0">
      <alignment horizontal="left" vertical="top"/>
    </xf>
    <xf numFmtId="164" fontId="6" fillId="10" borderId="4" applyAlignment="1" applyProtection="1" pivotButton="0" quotePrefix="0" xfId="1">
      <alignment horizontal="left" vertical="top"/>
      <protection locked="0" hidden="0"/>
    </xf>
    <xf numFmtId="164" fontId="6" fillId="10" borderId="5" applyAlignment="1" pivotButton="0" quotePrefix="0" xfId="1">
      <alignment horizontal="left" vertical="top"/>
    </xf>
    <xf numFmtId="167" fontId="2" fillId="11" borderId="3" applyAlignment="1" pivotButton="0" quotePrefix="0" xfId="1">
      <alignment horizontal="left" vertical="top"/>
    </xf>
    <xf numFmtId="167" fontId="3" fillId="11" borderId="4" applyAlignment="1" pivotButton="0" quotePrefix="0" xfId="1">
      <alignment horizontal="left" vertical="top"/>
    </xf>
    <xf numFmtId="167" fontId="2" fillId="11" borderId="4" applyAlignment="1" pivotButton="0" quotePrefix="0" xfId="1">
      <alignment horizontal="left" vertical="top"/>
    </xf>
    <xf numFmtId="167" fontId="2" fillId="11" borderId="4" applyAlignment="1" applyProtection="1" pivotButton="0" quotePrefix="0" xfId="1">
      <alignment horizontal="left" vertical="top"/>
      <protection locked="0" hidden="0"/>
    </xf>
    <xf numFmtId="164" fontId="2" fillId="11"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wrapText="1"/>
    </xf>
    <xf numFmtId="167" fontId="2" fillId="0" borderId="4" applyAlignment="1" pivotButton="0" quotePrefix="0" xfId="1">
      <alignment horizontal="left" vertical="top"/>
    </xf>
    <xf numFmtId="165" fontId="2" fillId="0" borderId="4" applyAlignment="1" applyProtection="1" pivotButton="0" quotePrefix="0" xfId="2">
      <alignment horizontal="left" vertical="top"/>
      <protection locked="0" hidden="0"/>
    </xf>
    <xf numFmtId="164"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4" fontId="2" fillId="4" borderId="5" applyAlignment="1" pivotButton="0" quotePrefix="0" xfId="1">
      <alignment horizontal="left" vertical="top"/>
    </xf>
    <xf numFmtId="167" fontId="3" fillId="11" borderId="4" applyAlignment="1" applyProtection="1" pivotButton="0" quotePrefix="0" xfId="1">
      <alignment horizontal="left" vertical="top"/>
      <protection locked="0" hidden="0"/>
    </xf>
    <xf numFmtId="164" fontId="3" fillId="11" borderId="5" applyAlignment="1" pivotButton="0" quotePrefix="0" xfId="1">
      <alignment horizontal="left" vertical="top"/>
    </xf>
    <xf numFmtId="49" fontId="2" fillId="0" borderId="4" applyAlignment="1" pivotButton="0" quotePrefix="0" xfId="1">
      <alignment horizontal="left" vertical="top" wrapText="1"/>
    </xf>
    <xf numFmtId="0" fontId="4" fillId="0" borderId="6" applyAlignment="1" pivotButton="0" quotePrefix="0" xfId="0">
      <alignment horizontal="left" vertical="center"/>
    </xf>
    <xf numFmtId="164" fontId="8" fillId="0" borderId="6" applyAlignment="1" applyProtection="1" pivotButton="0" quotePrefix="0" xfId="1">
      <alignment horizontal="left" vertical="center"/>
      <protection locked="0" hidden="0"/>
    </xf>
    <xf numFmtId="168" fontId="2" fillId="0" borderId="3" applyAlignment="1" pivotButton="0" quotePrefix="0" xfId="1">
      <alignment horizontal="left" vertical="top"/>
    </xf>
    <xf numFmtId="164" fontId="2" fillId="0" borderId="6" applyAlignment="1" applyProtection="1" pivotButton="0" quotePrefix="0" xfId="1">
      <alignment horizontal="left" vertical="center"/>
      <protection locked="0" hidden="0"/>
    </xf>
    <xf numFmtId="169" fontId="2" fillId="0" borderId="3" applyAlignment="1" pivotButton="0" quotePrefix="0" xfId="1">
      <alignment horizontal="left" vertical="top"/>
    </xf>
    <xf numFmtId="0" fontId="2" fillId="0" borderId="4" applyAlignment="1" pivotButton="0" quotePrefix="0" xfId="1">
      <alignment horizontal="left" vertical="top" wrapText="1"/>
    </xf>
    <xf numFmtId="167" fontId="3" fillId="4" borderId="3" applyAlignment="1" pivotButton="0" quotePrefix="0" xfId="1">
      <alignment horizontal="left" vertical="top"/>
    </xf>
    <xf numFmtId="167" fontId="3" fillId="4" borderId="4" applyAlignment="1" pivotButton="0" quotePrefix="0" xfId="1">
      <alignment horizontal="left" vertical="top"/>
    </xf>
    <xf numFmtId="167" fontId="3" fillId="4" borderId="4" applyAlignment="1" applyProtection="1" pivotButton="0" quotePrefix="0" xfId="1">
      <alignment horizontal="left" vertical="top"/>
      <protection locked="0" hidden="0"/>
    </xf>
    <xf numFmtId="164" fontId="3" fillId="4" borderId="5" applyAlignment="1" pivotButton="0" quotePrefix="0" xfId="1">
      <alignment horizontal="left" vertical="top"/>
    </xf>
    <xf numFmtId="167" fontId="3" fillId="11" borderId="3" applyAlignment="1" pivotButton="0" quotePrefix="0" xfId="1">
      <alignment horizontal="left" vertical="top"/>
    </xf>
    <xf numFmtId="167" fontId="3" fillId="4" borderId="4" applyAlignment="1" pivotButton="0" quotePrefix="0" xfId="1">
      <alignment horizontal="left" vertical="top" wrapText="1"/>
    </xf>
    <xf numFmtId="167" fontId="3" fillId="11" borderId="4" applyAlignment="1" pivotButton="0" quotePrefix="0" xfId="1">
      <alignment horizontal="left" vertical="top" wrapText="1"/>
    </xf>
    <xf numFmtId="167" fontId="2" fillId="4" borderId="4" applyAlignment="1" pivotButton="0" quotePrefix="0" xfId="1">
      <alignment horizontal="left" vertical="top" wrapText="1"/>
    </xf>
    <xf numFmtId="0" fontId="6" fillId="8" borderId="3" applyAlignment="1" pivotButton="0" quotePrefix="0" xfId="0">
      <alignment horizontal="left" vertical="top" wrapText="1"/>
    </xf>
    <xf numFmtId="0" fontId="6" fillId="6" borderId="3" applyAlignment="1" pivotButton="0" quotePrefix="0" xfId="0">
      <alignment horizontal="left" vertical="top" wrapText="1"/>
    </xf>
    <xf numFmtId="0" fontId="6" fillId="7" borderId="4" applyAlignment="1" pivotButton="0" quotePrefix="0" xfId="0">
      <alignment horizontal="left" vertical="top" wrapText="1"/>
    </xf>
    <xf numFmtId="2" fontId="6" fillId="7" borderId="4" applyAlignment="1" pivotButton="0" quotePrefix="0" xfId="0">
      <alignment horizontal="left" vertical="top"/>
    </xf>
    <xf numFmtId="164" fontId="6" fillId="7" borderId="4" applyAlignment="1" applyProtection="1" pivotButton="0" quotePrefix="0" xfId="1">
      <alignment horizontal="left" vertical="top"/>
      <protection locked="0" hidden="0"/>
    </xf>
    <xf numFmtId="164" fontId="6" fillId="7" borderId="4" applyAlignment="1" pivotButton="0" quotePrefix="0" xfId="1">
      <alignment horizontal="left" vertical="top"/>
    </xf>
    <xf numFmtId="164" fontId="6" fillId="6" borderId="4" applyAlignment="1" pivotButton="0" quotePrefix="0" xfId="1">
      <alignment horizontal="left" vertical="top"/>
    </xf>
    <xf numFmtId="167" fontId="2" fillId="11" borderId="4" applyAlignment="1" pivotButton="0" quotePrefix="0" xfId="1">
      <alignment horizontal="left"/>
    </xf>
    <xf numFmtId="167" fontId="2" fillId="11" borderId="4" pivotButton="0" quotePrefix="0" xfId="1"/>
    <xf numFmtId="167" fontId="2" fillId="11" borderId="4" applyProtection="1" pivotButton="0" quotePrefix="0" xfId="1">
      <protection locked="0" hidden="0"/>
    </xf>
    <xf numFmtId="169" fontId="2" fillId="11" borderId="5" pivotButton="0" quotePrefix="0" xfId="1"/>
    <xf numFmtId="167" fontId="2" fillId="0" borderId="1" applyAlignment="1" pivotButton="0" quotePrefix="0" xfId="1">
      <alignment horizontal="left"/>
    </xf>
    <xf numFmtId="167" fontId="2" fillId="0" borderId="0" pivotButton="0" quotePrefix="0" xfId="1"/>
    <xf numFmtId="167" fontId="2" fillId="0" borderId="2" pivotButton="0" quotePrefix="0" xfId="1"/>
    <xf numFmtId="167" fontId="9" fillId="0" borderId="0" pivotButton="0" quotePrefix="0" xfId="1"/>
    <xf numFmtId="167" fontId="10" fillId="0" borderId="0" pivotButton="0" quotePrefix="0" xfId="1"/>
    <xf numFmtId="167" fontId="9" fillId="0" borderId="0" applyAlignment="1" pivotButton="0" quotePrefix="0" xfId="1">
      <alignment horizontal="left"/>
    </xf>
    <xf numFmtId="167" fontId="2" fillId="0" borderId="7" applyAlignment="1" pivotButton="0" quotePrefix="0" xfId="1">
      <alignment horizontal="left"/>
    </xf>
    <xf numFmtId="167" fontId="9" fillId="0" borderId="8" applyAlignment="1" pivotButton="0" quotePrefix="0" xfId="1">
      <alignment horizontal="left"/>
    </xf>
    <xf numFmtId="167" fontId="10" fillId="0" borderId="8" pivotButton="0" quotePrefix="0" xfId="1"/>
    <xf numFmtId="0" fontId="2" fillId="0" borderId="8" pivotButton="0" quotePrefix="0" xfId="0"/>
    <xf numFmtId="167" fontId="9" fillId="0" borderId="8" pivotButton="0" quotePrefix="0" xfId="1"/>
    <xf numFmtId="167" fontId="2" fillId="0" borderId="6" pivotButton="0" quotePrefix="0" xfId="1"/>
    <xf numFmtId="0" fontId="2" fillId="0" borderId="0" applyAlignment="1" pivotButton="0" quotePrefix="0" xfId="0">
      <alignment horizontal="left"/>
    </xf>
    <xf numFmtId="167" fontId="2" fillId="0" borderId="0" pivotButton="0" quotePrefix="0" xfId="1"/>
    <xf numFmtId="169" fontId="2" fillId="0" borderId="0" pivotButton="0" quotePrefix="0" xfId="1"/>
    <xf numFmtId="0" fontId="0" fillId="0" borderId="0" applyProtection="1" pivotButton="0" quotePrefix="0" xfId="0">
      <protection locked="0" hidden="0"/>
    </xf>
    <xf numFmtId="0" fontId="0" fillId="0" borderId="11" pivotButton="0" quotePrefix="0" xfId="0"/>
    <xf numFmtId="0" fontId="0" fillId="0" borderId="11" applyProtection="1" pivotButton="0" quotePrefix="0" xfId="0">
      <protection locked="0" hidden="0"/>
    </xf>
    <xf numFmtId="0" fontId="0" fillId="0" borderId="12" pivotButton="0" quotePrefix="0" xfId="0"/>
    <xf numFmtId="0" fontId="3" fillId="2" borderId="4" applyAlignment="1" applyProtection="1" pivotButton="0" quotePrefix="0" xfId="0">
      <alignment vertical="top" wrapText="1"/>
      <protection locked="0" hidden="0"/>
    </xf>
    <xf numFmtId="0" fontId="3" fillId="3" borderId="4" applyAlignment="1" applyProtection="1" pivotButton="0" quotePrefix="0" xfId="0">
      <alignment wrapText="1"/>
      <protection locked="0" hidden="0"/>
    </xf>
    <xf numFmtId="167" fontId="2" fillId="0" borderId="0" applyProtection="1" pivotButton="0" quotePrefix="0" xfId="1">
      <protection locked="0" hidden="0"/>
    </xf>
    <xf numFmtId="167" fontId="9" fillId="0" borderId="0" applyProtection="1" pivotButton="0" quotePrefix="0" xfId="1">
      <protection locked="0" hidden="0"/>
    </xf>
    <xf numFmtId="167" fontId="9" fillId="0" borderId="8" applyProtection="1" pivotButton="0" quotePrefix="0" xfId="1">
      <protection locked="0" hidden="0"/>
    </xf>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44"/>
  <sheetViews>
    <sheetView tabSelected="1" zoomScale="90" zoomScaleNormal="90" workbookViewId="0">
      <selection activeCell="A4" sqref="A4:F4"/>
    </sheetView>
  </sheetViews>
  <sheetFormatPr baseColWidth="8" defaultColWidth="9.21875" defaultRowHeight="15.6"/>
  <cols>
    <col width="9.77734375" customWidth="1" style="168" min="1" max="1"/>
    <col width="56.21875" customWidth="1" style="2" min="2" max="2"/>
    <col width="9.21875" customWidth="1" style="2" min="3" max="3"/>
    <col width="15.44140625" customWidth="1" style="2" min="4" max="4"/>
    <col width="13.77734375" customWidth="1" style="2" min="5" max="5"/>
    <col width="15.21875" customWidth="1" style="2" min="6" max="6"/>
    <col width="9.21875" customWidth="1" style="2" min="7" max="16384"/>
  </cols>
  <sheetData>
    <row r="1">
      <c r="E1" s="171" t="n"/>
    </row>
    <row r="2">
      <c r="E2" s="171" t="n"/>
    </row>
    <row r="3">
      <c r="A3" s="1" t="n"/>
      <c r="E3" s="171" t="n"/>
      <c r="F3" s="3" t="n"/>
    </row>
    <row r="4" ht="18" customHeight="1">
      <c r="A4" s="7" t="inlineStr">
        <is>
          <t>Construction of 1 maize drying facilities one in   Ndora sector,Bweya cell, Gatobotobo village in GISAGARA District</t>
        </is>
      </c>
      <c r="B4" s="172" t="n"/>
      <c r="C4" s="172" t="n"/>
      <c r="D4" s="172" t="n"/>
      <c r="E4" s="173" t="n"/>
      <c r="F4" s="174" t="n"/>
    </row>
    <row r="5" ht="18" customHeight="1">
      <c r="A5" s="7" t="inlineStr">
        <is>
          <t>A.</t>
        </is>
      </c>
      <c r="B5" s="8" t="inlineStr">
        <is>
          <t>DRYING SHED</t>
        </is>
      </c>
      <c r="C5" s="8" t="n"/>
      <c r="D5" s="8" t="n"/>
      <c r="E5" s="175" t="n"/>
      <c r="F5" s="9" t="n"/>
    </row>
    <row r="6" ht="31.2" customHeight="1">
      <c r="A6" s="10" t="inlineStr">
        <is>
          <t>S/N°</t>
        </is>
      </c>
      <c r="B6" s="11" t="inlineStr">
        <is>
          <t>WORKS DESCRIPTION</t>
        </is>
      </c>
      <c r="C6" s="11" t="inlineStr">
        <is>
          <t>UNIT</t>
        </is>
      </c>
      <c r="D6" s="11" t="inlineStr">
        <is>
          <t>QUANTITIES</t>
        </is>
      </c>
      <c r="E6" s="176" t="inlineStr">
        <is>
          <t>Unit price in Rwf</t>
        </is>
      </c>
      <c r="F6" s="13" t="inlineStr">
        <is>
          <t>Total in price in Rwf</t>
        </is>
      </c>
    </row>
    <row r="7">
      <c r="A7" s="14" t="inlineStr">
        <is>
          <t>I</t>
        </is>
      </c>
      <c r="B7" s="15" t="inlineStr">
        <is>
          <t>PRELIMINARIES  WORKS</t>
        </is>
      </c>
      <c r="C7" s="15" t="n"/>
      <c r="D7" s="15" t="n"/>
      <c r="E7" s="16" t="n"/>
      <c r="F7" s="17" t="n"/>
    </row>
    <row r="8">
      <c r="A8" s="18" t="n">
        <v>1.1</v>
      </c>
      <c r="B8" s="19" t="inlineStr">
        <is>
          <t>site installation</t>
        </is>
      </c>
      <c r="C8" s="20" t="inlineStr">
        <is>
          <t>ls</t>
        </is>
      </c>
      <c r="D8" s="21" t="n">
        <v>1</v>
      </c>
      <c r="E8" s="22" t="n"/>
      <c r="F8" s="23">
        <f>D8*E8</f>
        <v/>
      </c>
    </row>
    <row r="9" ht="24.75" customHeight="1">
      <c r="A9" s="24" t="n">
        <v>1.2</v>
      </c>
      <c r="B9" s="25" t="inlineStr">
        <is>
          <t>site cleaning</t>
        </is>
      </c>
      <c r="C9" s="20" t="inlineStr">
        <is>
          <t>ls</t>
        </is>
      </c>
      <c r="D9" s="26" t="n">
        <v>1</v>
      </c>
      <c r="E9" s="27" t="n"/>
      <c r="F9" s="23">
        <f>D9*E9</f>
        <v/>
      </c>
    </row>
    <row r="10" ht="17.25" customHeight="1">
      <c r="A10" s="28" t="n"/>
      <c r="B10" s="29" t="inlineStr">
        <is>
          <t>S/TOTAL 1</t>
        </is>
      </c>
      <c r="C10" s="30" t="n"/>
      <c r="D10" s="31" t="n"/>
      <c r="E10" s="32" t="n"/>
      <c r="F10" s="33">
        <f>SUM(F8:F9)</f>
        <v/>
      </c>
    </row>
    <row r="11" ht="24" customHeight="1">
      <c r="A11" s="18" t="inlineStr">
        <is>
          <t>II</t>
        </is>
      </c>
      <c r="B11" s="34" t="inlineStr">
        <is>
          <t>LEVELLING</t>
        </is>
      </c>
      <c r="C11" s="35" t="n"/>
      <c r="D11" s="36" t="n"/>
      <c r="E11" s="37" t="n"/>
      <c r="F11" s="38" t="n"/>
    </row>
    <row r="12" ht="24" customHeight="1">
      <c r="A12" s="18" t="n">
        <v>2.1</v>
      </c>
      <c r="B12" s="39" t="inlineStr">
        <is>
          <t>Lelevling and setting out of all structure</t>
        </is>
      </c>
      <c r="C12" s="35" t="inlineStr">
        <is>
          <t>ls</t>
        </is>
      </c>
      <c r="D12" s="36" t="n">
        <v>1</v>
      </c>
      <c r="E12" s="37" t="n"/>
      <c r="F12" s="38">
        <f>D12*E12</f>
        <v/>
      </c>
    </row>
    <row r="13" ht="139.95" customHeight="1">
      <c r="A13" s="18" t="n">
        <v>2.2</v>
      </c>
      <c r="B13" s="39" t="inlineStr">
        <is>
          <t>Excavation of soil for terrain landscaping, including the removal of topsoil down to the hard substrate at least 2m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3" s="35" t="inlineStr">
        <is>
          <t>CM</t>
        </is>
      </c>
      <c r="D13" s="36" t="n">
        <v>920</v>
      </c>
      <c r="E13" s="40" t="n"/>
      <c r="F13" s="38">
        <f>D13*E13</f>
        <v/>
      </c>
    </row>
    <row r="14" ht="18" customHeight="1">
      <c r="A14" s="28" t="n"/>
      <c r="B14" s="41" t="inlineStr">
        <is>
          <t>S/TOTAL 2</t>
        </is>
      </c>
      <c r="C14" s="30" t="n"/>
      <c r="D14" s="30" t="n"/>
      <c r="E14" s="32" t="n"/>
      <c r="F14" s="42">
        <f>SUM(F12:F13)</f>
        <v/>
      </c>
    </row>
    <row r="15" ht="34.05" customHeight="1">
      <c r="A15" s="43" t="inlineStr">
        <is>
          <t>III</t>
        </is>
      </c>
      <c r="B15" s="34" t="inlineStr">
        <is>
          <t>CONCRETE AND PAYEMENT</t>
        </is>
      </c>
      <c r="C15" s="35" t="n"/>
      <c r="D15" s="35" t="n"/>
      <c r="E15" s="40" t="n"/>
      <c r="F15" s="44" t="n"/>
    </row>
    <row r="16" ht="62.25" customHeight="1">
      <c r="A16" s="18" t="n">
        <v>3.1</v>
      </c>
      <c r="B16" s="39" t="inlineStr">
        <is>
          <t>Hardcore pavement with thickness of 15cm in rubbles stones muddle with cement mortar mixed on the ground,  and 15 cm as thickness on sidewalks and channels surrounding the Building (1m of width of sidewalks)</t>
        </is>
      </c>
      <c r="C16" s="35" t="inlineStr">
        <is>
          <t>CM</t>
        </is>
      </c>
      <c r="D16" s="35" t="n">
        <v>59.6</v>
      </c>
      <c r="E16" s="40" t="n"/>
      <c r="F16" s="44">
        <f>E16*D16</f>
        <v/>
      </c>
    </row>
    <row r="17" ht="29.25" customHeight="1">
      <c r="A17" s="18" t="n">
        <v>3.2</v>
      </c>
      <c r="B17" s="39" t="inlineStr">
        <is>
          <t>concrete of cement on the top of the hardcore well compacted of thickness of 8cm</t>
        </is>
      </c>
      <c r="C17" s="35" t="inlineStr">
        <is>
          <t>CM</t>
        </is>
      </c>
      <c r="D17" s="35" t="n">
        <v>32.1</v>
      </c>
      <c r="E17" s="40" t="n"/>
      <c r="F17" s="44">
        <f>E17*D17</f>
        <v/>
      </c>
    </row>
    <row r="18" ht="53.55" customHeight="1">
      <c r="A18" s="18" t="n">
        <v>3.3</v>
      </c>
      <c r="B18" s="39" t="inlineStr">
        <is>
          <t>Hardcore pavement with thickness of 15cm in rubbles stones muddle with cement mortar mixed on the ground, of Raised Drying Bed</t>
        </is>
      </c>
      <c r="C18" s="35" t="inlineStr">
        <is>
          <t>CM</t>
        </is>
      </c>
      <c r="D18" s="35" t="n">
        <v>1.05</v>
      </c>
      <c r="E18" s="40" t="n"/>
      <c r="F18" s="44">
        <f>E18*D18</f>
        <v/>
      </c>
    </row>
    <row r="19" ht="29.25" customHeight="1">
      <c r="A19" s="18" t="n">
        <v>3.4</v>
      </c>
      <c r="B19" s="39" t="inlineStr">
        <is>
          <t>concrete of cement on the top of the hardcore well compacted of thickness of 8cm of Raised Drying Bed</t>
        </is>
      </c>
      <c r="C19" s="35" t="inlineStr">
        <is>
          <t>CM</t>
        </is>
      </c>
      <c r="D19" s="35" t="n">
        <v>0.5600000000000001</v>
      </c>
      <c r="E19" s="40" t="n"/>
      <c r="F19" s="44">
        <f>E19*D19</f>
        <v/>
      </c>
    </row>
    <row r="20" ht="17.25" customHeight="1">
      <c r="A20" s="28" t="n"/>
      <c r="B20" s="45" t="inlineStr">
        <is>
          <t>S/TOTAL 3</t>
        </is>
      </c>
      <c r="C20" s="46" t="n"/>
      <c r="D20" s="47" t="n"/>
      <c r="E20" s="48" t="n"/>
      <c r="F20" s="49">
        <f>SUM(F16:F17)</f>
        <v/>
      </c>
    </row>
    <row r="21">
      <c r="A21" s="50" t="inlineStr">
        <is>
          <t>IV</t>
        </is>
      </c>
      <c r="B21" s="51" t="inlineStr">
        <is>
          <t>STRUCTURE</t>
        </is>
      </c>
      <c r="C21" s="52" t="n"/>
      <c r="D21" s="53" t="n"/>
      <c r="E21" s="54" t="n"/>
      <c r="F21" s="55" t="n"/>
    </row>
    <row r="22" ht="46.8" customHeight="1">
      <c r="A22" s="18" t="n">
        <v>4.1</v>
      </c>
      <c r="B22" s="25" t="inlineStr">
        <is>
          <t>supply, screws, and assemble painted metallic columns of 80x60x2mm including welding cost including the tube used on raised drying bed</t>
        </is>
      </c>
      <c r="C22" s="35" t="inlineStr">
        <is>
          <t>ml</t>
        </is>
      </c>
      <c r="D22" s="35" t="n">
        <v>864</v>
      </c>
      <c r="E22" s="22" t="n"/>
      <c r="F22" s="56">
        <f>E22*D22</f>
        <v/>
      </c>
    </row>
    <row r="23" ht="31.2" customHeight="1">
      <c r="A23" s="18" t="n">
        <v>4.2</v>
      </c>
      <c r="B23" s="25" t="inlineStr">
        <is>
          <t>supply, screws, and assemble painted metallic transversal made in 60x40x1.5mm including welding cost</t>
        </is>
      </c>
      <c r="C23" s="35" t="inlineStr">
        <is>
          <t>ml</t>
        </is>
      </c>
      <c r="D23" s="35" t="n">
        <v>551</v>
      </c>
      <c r="E23" s="22" t="n"/>
      <c r="F23" s="56">
        <f>E23*D23</f>
        <v/>
      </c>
    </row>
    <row r="24" ht="46.8" customHeight="1">
      <c r="A24" s="18" t="n">
        <v>4.3</v>
      </c>
      <c r="B24" s="25" t="inlineStr">
        <is>
          <t>supply, screws, and assemble painted metallic transversal made in 60x40x1.5mm including welding cost used on raised drying bed</t>
        </is>
      </c>
      <c r="C24" s="35" t="inlineStr">
        <is>
          <t>ml</t>
        </is>
      </c>
      <c r="D24" s="35" t="n">
        <v>92</v>
      </c>
      <c r="E24" s="57" t="n"/>
      <c r="F24" s="58">
        <f>E24*D24</f>
        <v/>
      </c>
    </row>
    <row r="25" ht="46.8" customHeight="1">
      <c r="A25" s="18" t="n">
        <v>4.4</v>
      </c>
      <c r="B25" s="25" t="inlineStr">
        <is>
          <t>supply, screws, and assemble painted metallic transversal made in 30x30x1.5mm including welding cost for hanging the maize during drying period</t>
        </is>
      </c>
      <c r="C25" s="35" t="inlineStr">
        <is>
          <t>ml</t>
        </is>
      </c>
      <c r="D25" s="36" t="n">
        <v>673</v>
      </c>
      <c r="E25" s="57" t="n"/>
      <c r="F25" s="59">
        <f>E25*D25</f>
        <v/>
      </c>
    </row>
    <row r="26">
      <c r="A26" s="18" t="n">
        <v>4.5</v>
      </c>
      <c r="B26" s="25" t="inlineStr">
        <is>
          <t>painting 3 coat of paint in all metallic structure</t>
        </is>
      </c>
      <c r="C26" s="35" t="inlineStr">
        <is>
          <t>ls</t>
        </is>
      </c>
      <c r="D26" s="36" t="n">
        <v>1</v>
      </c>
      <c r="E26" s="57" t="n"/>
      <c r="F26" s="59">
        <f>E26*D26</f>
        <v/>
      </c>
    </row>
    <row r="27" ht="17.25" customHeight="1">
      <c r="A27" s="28" t="n"/>
      <c r="B27" s="45" t="inlineStr">
        <is>
          <t>s/total 4</t>
        </is>
      </c>
      <c r="C27" s="46" t="n"/>
      <c r="D27" s="47" t="n"/>
      <c r="E27" s="48" t="n"/>
      <c r="F27" s="49">
        <f>SUM(F22:F26)</f>
        <v/>
      </c>
    </row>
    <row r="28">
      <c r="A28" s="18" t="inlineStr">
        <is>
          <t>IV</t>
        </is>
      </c>
      <c r="B28" s="60" t="inlineStr">
        <is>
          <t>ROOFS</t>
        </is>
      </c>
      <c r="C28" s="61" t="n"/>
      <c r="D28" s="21" t="n"/>
      <c r="E28" s="22" t="n"/>
      <c r="F28" s="23" t="n"/>
    </row>
    <row r="29" ht="37.95" customHeight="1">
      <c r="A29" s="18" t="n">
        <v>5.1</v>
      </c>
      <c r="B29" s="25" t="inlineStr">
        <is>
          <t xml:space="preserve">supply, screws, paint and assemble roof structural   rafter and trusses all mettalic tube of 60x40x1.5mm </t>
        </is>
      </c>
      <c r="C29" s="61" t="inlineStr">
        <is>
          <t>pcs</t>
        </is>
      </c>
      <c r="D29" s="21" t="n">
        <v>9</v>
      </c>
      <c r="E29" s="22" t="n"/>
      <c r="F29" s="23">
        <f>D29*E29</f>
        <v/>
      </c>
    </row>
    <row r="30" ht="36.45" customHeight="1">
      <c r="A30" s="18" t="n">
        <v>5.2</v>
      </c>
      <c r="B30" s="25" t="inlineStr">
        <is>
          <t xml:space="preserve">supply, screws, paint and assemble roof structural in metallic purlin, made in mettalic tube of 60x40x1.5mm </t>
        </is>
      </c>
      <c r="C30" s="61" t="inlineStr">
        <is>
          <t>ml</t>
        </is>
      </c>
      <c r="D30" s="21" t="n">
        <v>280</v>
      </c>
      <c r="E30" s="22" t="n"/>
      <c r="F30" s="23">
        <f>D30*E30</f>
        <v/>
      </c>
    </row>
    <row r="31" ht="36.45" customHeight="1">
      <c r="A31" s="18" t="n">
        <v>5.3</v>
      </c>
      <c r="B31" s="25" t="inlineStr">
        <is>
          <t>Bardage in iron sheet BG28(autoportant) coated, color will be approved by supervisor</t>
        </is>
      </c>
      <c r="C31" s="61" t="inlineStr">
        <is>
          <t>SQM</t>
        </is>
      </c>
      <c r="D31" s="21" t="n">
        <v>143</v>
      </c>
      <c r="E31" s="22" t="n"/>
      <c r="F31" s="23">
        <f>E31*D31</f>
        <v/>
      </c>
    </row>
    <row r="32" ht="31.05" customHeight="1">
      <c r="A32" s="18" t="n">
        <v>5.4</v>
      </c>
      <c r="B32" s="62" t="inlineStr">
        <is>
          <t>supply iron sheets BG28 roof covers (autoportant) coated, color will be approved by supervisor</t>
        </is>
      </c>
      <c r="C32" s="21" t="inlineStr">
        <is>
          <t>SQM</t>
        </is>
      </c>
      <c r="D32" s="21" t="n">
        <v>320</v>
      </c>
      <c r="E32" s="22" t="n"/>
      <c r="F32" s="23">
        <f>E32*D32</f>
        <v/>
      </c>
    </row>
    <row r="33" ht="37.95" customHeight="1">
      <c r="A33" s="18" t="n">
        <v>5.5</v>
      </c>
      <c r="B33" s="62" t="inlineStr">
        <is>
          <t>supply and fixation of metalic gutter of (20x20)cm painted, Color approved by Supervisor</t>
        </is>
      </c>
      <c r="C33" s="21" t="inlineStr">
        <is>
          <t>ml</t>
        </is>
      </c>
      <c r="D33" s="21" t="n">
        <v>56</v>
      </c>
      <c r="E33" s="22" t="n"/>
      <c r="F33" s="23">
        <f>E33*D33</f>
        <v/>
      </c>
    </row>
    <row r="34" ht="33.45" customHeight="1">
      <c r="A34" s="18" t="n">
        <v>5.6</v>
      </c>
      <c r="B34" s="62" t="inlineStr">
        <is>
          <t>Supply and fixation of Metallic fascia board painted, Color approved by Supervisor</t>
        </is>
      </c>
      <c r="C34" s="21" t="inlineStr">
        <is>
          <t>ml</t>
        </is>
      </c>
      <c r="D34" s="21" t="n">
        <v>28</v>
      </c>
      <c r="E34" s="22" t="n"/>
      <c r="F34" s="23">
        <f>E34*D34</f>
        <v/>
      </c>
    </row>
    <row r="35" ht="30" customHeight="1">
      <c r="A35" s="18" t="n">
        <v>5.7</v>
      </c>
      <c r="B35" s="62" t="inlineStr">
        <is>
          <t>supply and fixation of roof cover ridge of B30 coated, color will be approved by supervisor</t>
        </is>
      </c>
      <c r="C35" s="21" t="inlineStr">
        <is>
          <t>ML</t>
        </is>
      </c>
      <c r="D35" s="21" t="n">
        <v>30</v>
      </c>
      <c r="E35" s="22" t="n"/>
      <c r="F35" s="23">
        <f>E35*D35</f>
        <v/>
      </c>
    </row>
    <row r="36" ht="31.95" customHeight="1">
      <c r="A36" s="18" t="n">
        <v>5.8</v>
      </c>
      <c r="B36" s="62" t="inlineStr">
        <is>
          <t>supply and fix the wirenet(metallic shed net on raised drying shed</t>
        </is>
      </c>
      <c r="C36" s="21" t="inlineStr">
        <is>
          <t>sqm</t>
        </is>
      </c>
      <c r="D36" s="21" t="n">
        <v>8.75</v>
      </c>
      <c r="E36" s="22" t="n"/>
      <c r="F36" s="23">
        <f>E36*D36</f>
        <v/>
      </c>
    </row>
    <row r="37" ht="18" customHeight="1">
      <c r="A37" s="28" t="n"/>
      <c r="B37" s="45" t="inlineStr">
        <is>
          <t>S/TOTAL 5</t>
        </is>
      </c>
      <c r="C37" s="46" t="n"/>
      <c r="D37" s="30" t="n"/>
      <c r="E37" s="63" t="n"/>
      <c r="F37" s="64">
        <f>SUM(F29:F36)</f>
        <v/>
      </c>
    </row>
    <row r="38">
      <c r="A38" s="43" t="inlineStr">
        <is>
          <t>VI</t>
        </is>
      </c>
      <c r="B38" s="65" t="inlineStr">
        <is>
          <t xml:space="preserve">rainwater harvesting, branding and lighting </t>
        </is>
      </c>
      <c r="C38" s="66" t="n"/>
      <c r="D38" s="66" t="n"/>
      <c r="E38" s="67" t="n"/>
      <c r="F38" s="68" t="n"/>
    </row>
    <row r="39" ht="112.95" customHeight="1">
      <c r="A39" s="18" t="n">
        <v>6.1</v>
      </c>
      <c r="B39" s="25"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39" s="35" t="inlineStr">
        <is>
          <t>ls</t>
        </is>
      </c>
      <c r="D39" s="69" t="n">
        <v>1</v>
      </c>
      <c r="E39" s="57" t="n"/>
      <c r="F39" s="59">
        <f>E39*D39</f>
        <v/>
      </c>
    </row>
    <row r="40" ht="173.55" customHeight="1">
      <c r="A40" s="18" t="n">
        <v>6.2</v>
      </c>
      <c r="B40" s="25" t="inlineStr">
        <is>
          <t>The supply and installation of a5m³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t>
        </is>
      </c>
      <c r="C40" s="35" t="inlineStr">
        <is>
          <t>pcs</t>
        </is>
      </c>
      <c r="D40" s="35" t="n">
        <v>1</v>
      </c>
      <c r="E40" s="70" t="n"/>
      <c r="F40" s="59">
        <f>E40*D40</f>
        <v/>
      </c>
    </row>
    <row r="41" ht="169.5" customHeight="1">
      <c r="A41" s="18" t="n">
        <v>6.3</v>
      </c>
      <c r="B41" s="25"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6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41" s="35" t="inlineStr">
        <is>
          <t>ls</t>
        </is>
      </c>
      <c r="D41" s="35" t="n">
        <v>1</v>
      </c>
      <c r="E41" s="70" t="n"/>
      <c r="F41" s="59">
        <f>E41*D41</f>
        <v/>
      </c>
    </row>
    <row r="42" ht="64.95" customHeight="1">
      <c r="A42" s="18" t="n">
        <v>6.4</v>
      </c>
      <c r="B42" s="25" t="inlineStr">
        <is>
          <t>Supply and fix of 100 watt solar panel with frame and 300 watt inverter, cost to including all accessories, lifetime subscription, batteries, installation cables of 80 meters 6 lightbulbs and switches</t>
        </is>
      </c>
      <c r="C42" s="35" t="inlineStr">
        <is>
          <t>ls</t>
        </is>
      </c>
      <c r="D42" s="35" t="n">
        <v>1</v>
      </c>
      <c r="E42" s="70" t="n"/>
      <c r="F42" s="59">
        <f>E42*D42</f>
        <v/>
      </c>
    </row>
    <row r="43" ht="19.05" customHeight="1">
      <c r="A43" s="18" t="n">
        <v>6.5</v>
      </c>
      <c r="B43" s="25" t="inlineStr">
        <is>
          <t>branding (the art wotk will be approved by supervisor)</t>
        </is>
      </c>
      <c r="C43" s="35" t="inlineStr">
        <is>
          <t>ls</t>
        </is>
      </c>
      <c r="D43" s="35" t="n">
        <v>1</v>
      </c>
      <c r="E43" s="70" t="n"/>
      <c r="F43" s="59">
        <f>E43*D43</f>
        <v/>
      </c>
    </row>
    <row r="44" ht="31.2" customHeight="1">
      <c r="A44" s="18" t="n">
        <v>6.6</v>
      </c>
      <c r="B44" s="25" t="inlineStr">
        <is>
          <t>Supply and install lightening arrester(ingesco brand) with all accessories with capacity to cover 50 meter of radius</t>
        </is>
      </c>
      <c r="C44" s="35" t="inlineStr">
        <is>
          <t>ls</t>
        </is>
      </c>
      <c r="D44" s="35" t="n">
        <v>1</v>
      </c>
      <c r="E44" s="70" t="n"/>
      <c r="F44" s="59">
        <f>E44*D44</f>
        <v/>
      </c>
    </row>
    <row r="45" ht="20.25" customHeight="1">
      <c r="A45" s="28" t="n"/>
      <c r="B45" s="45" t="inlineStr">
        <is>
          <t>S/TOTAL 6</t>
        </is>
      </c>
      <c r="C45" s="30" t="n"/>
      <c r="D45" s="30" t="n"/>
      <c r="E45" s="71" t="n"/>
      <c r="F45" s="72">
        <f>SUM(F39:F44)</f>
        <v/>
      </c>
    </row>
    <row r="46" ht="24" customHeight="1">
      <c r="A46" s="73" t="n"/>
      <c r="B46" s="74" t="inlineStr">
        <is>
          <t>TOTAL OF DRYING SHED</t>
        </is>
      </c>
      <c r="C46" s="74" t="n"/>
      <c r="D46" s="74" t="n"/>
      <c r="E46" s="75" t="n"/>
      <c r="F46" s="76">
        <f>F45+F37+F27+F20+F14+F10</f>
        <v/>
      </c>
    </row>
    <row r="47">
      <c r="A47" s="77" t="inlineStr">
        <is>
          <t>B</t>
        </is>
      </c>
      <c r="B47" s="78" t="inlineStr">
        <is>
          <t>CONSTRUCTION OF BREASTFEEDING HOUSE</t>
        </is>
      </c>
      <c r="C47" s="78" t="n"/>
      <c r="D47" s="78" t="n"/>
      <c r="E47" s="79" t="n"/>
      <c r="F47" s="80" t="n"/>
    </row>
    <row r="48" ht="31.2" customHeight="1">
      <c r="A48" s="81" t="inlineStr">
        <is>
          <t>B.1.1</t>
        </is>
      </c>
      <c r="B48" s="82" t="inlineStr">
        <is>
          <t xml:space="preserve"> Earth work excavation including posts, foundation, and removing top soil</t>
        </is>
      </c>
      <c r="C48" s="82" t="inlineStr">
        <is>
          <t>m3</t>
        </is>
      </c>
      <c r="D48" s="83" t="n">
        <v>12</v>
      </c>
      <c r="E48" s="84" t="n"/>
      <c r="F48" s="85">
        <f>D48*E48</f>
        <v/>
      </c>
    </row>
    <row r="49">
      <c r="A49" s="81" t="inlineStr">
        <is>
          <t>B.1.2</t>
        </is>
      </c>
      <c r="B49" s="82" t="inlineStr">
        <is>
          <t xml:space="preserve"> Blinding concrete 5mm thick, 300kg/m3</t>
        </is>
      </c>
      <c r="C49" s="82" t="inlineStr">
        <is>
          <t>m3</t>
        </is>
      </c>
      <c r="D49" s="83" t="n">
        <v>3.6</v>
      </c>
      <c r="E49" s="84" t="n"/>
      <c r="F49" s="85">
        <f>D49*E49</f>
        <v/>
      </c>
    </row>
    <row r="50" ht="31.2" customHeight="1">
      <c r="A50" s="81" t="inlineStr">
        <is>
          <t>B.1.3</t>
        </is>
      </c>
      <c r="B50" s="82" t="inlineStr">
        <is>
          <t xml:space="preserve"> Backfill and compaction of selected material soil at inner the house </t>
        </is>
      </c>
      <c r="C50" s="82" t="inlineStr">
        <is>
          <t>m3</t>
        </is>
      </c>
      <c r="D50" s="83" t="n">
        <v>12</v>
      </c>
      <c r="E50" s="84" t="n"/>
      <c r="F50" s="85">
        <f>D50*E50</f>
        <v/>
      </c>
    </row>
    <row r="51">
      <c r="A51" s="81" t="inlineStr">
        <is>
          <t>B.1.4</t>
        </is>
      </c>
      <c r="B51" s="82" t="inlineStr">
        <is>
          <t>Damp proof course</t>
        </is>
      </c>
      <c r="C51" s="82" t="inlineStr">
        <is>
          <t>m</t>
        </is>
      </c>
      <c r="D51" s="83" t="n">
        <v>28</v>
      </c>
      <c r="E51" s="84" t="n"/>
      <c r="F51" s="85">
        <f>D51*E51</f>
        <v/>
      </c>
    </row>
    <row r="52" ht="31.2" customHeight="1">
      <c r="A52" s="81" t="inlineStr">
        <is>
          <t>B.1.5</t>
        </is>
      </c>
      <c r="B52" s="82" t="inlineStr">
        <is>
          <t xml:space="preserve"> Stone Masonry in Natural hard approved quarry stone and jointed in cement sand mortar(1:3) mortar for foundation </t>
        </is>
      </c>
      <c r="C52" s="82" t="inlineStr">
        <is>
          <t>m3</t>
        </is>
      </c>
      <c r="D52" s="83" t="n">
        <v>5.23</v>
      </c>
      <c r="E52" s="84" t="n"/>
      <c r="F52" s="85">
        <f>D52*E52</f>
        <v/>
      </c>
    </row>
    <row r="53" ht="62.4" customHeight="1">
      <c r="A53" s="81" t="inlineStr">
        <is>
          <t>B.1.6</t>
        </is>
      </c>
      <c r="B53" s="82" t="inlineStr">
        <is>
          <t xml:space="preserve"> Internal and external walling with burnt bricks jointed both sides in cement and sand mortar class C mortar, include partionning for particular women room and another toilet facility room </t>
        </is>
      </c>
      <c r="C53" s="82" t="inlineStr">
        <is>
          <t>m3</t>
        </is>
      </c>
      <c r="D53" s="83" t="n">
        <v>21.45</v>
      </c>
      <c r="E53" s="84" t="n"/>
      <c r="F53" s="85">
        <f>D53*E53</f>
        <v/>
      </c>
    </row>
    <row r="54">
      <c r="A54" s="81" t="inlineStr">
        <is>
          <t>B.1.7</t>
        </is>
      </c>
      <c r="B54" s="82" t="inlineStr">
        <is>
          <t>Reinforcement of inter beam C24/C30</t>
        </is>
      </c>
      <c r="C54" s="82" t="inlineStr">
        <is>
          <t>m3</t>
        </is>
      </c>
      <c r="D54" s="83" t="n">
        <v>1.76</v>
      </c>
      <c r="E54" s="84" t="n"/>
      <c r="F54" s="85">
        <f>D54*E54</f>
        <v/>
      </c>
    </row>
    <row r="55" ht="93.59999999999999" customHeight="1">
      <c r="A55" s="81" t="inlineStr">
        <is>
          <t>B.1.8</t>
        </is>
      </c>
      <c r="B55" s="62" t="inlineStr">
        <is>
          <t xml:space="preserve">Reinforced concrete class 25/20mm with dimension of 20cm*20cm  for ground 60x60cmm, columns  and sub columns including formwork and fixtures cutting, bending and laying of reinforcement; Concrete apparent weapon mix 400kg / CM and still bars of @12 and stirrup of @8 formwork in wood </t>
        </is>
      </c>
      <c r="C55" s="21" t="inlineStr">
        <is>
          <t>m3</t>
        </is>
      </c>
      <c r="D55" s="86" t="n">
        <v>3.2</v>
      </c>
      <c r="E55" s="84" t="n"/>
      <c r="F55" s="85">
        <f>D55*E55</f>
        <v/>
      </c>
    </row>
    <row r="56" ht="78" customHeight="1">
      <c r="A56" s="81" t="inlineStr">
        <is>
          <t>B.1.9</t>
        </is>
      </c>
      <c r="B56" s="62" t="inlineStr">
        <is>
          <t>Ground beam vibrated reinforced concrete class 25/20mm with the dimension of 20x30 cm of concrete and still bars of @12 and stirrup of @8 Formwork in wood, Dismantling, supply, fixing steel reinforcement, cutting, bending, hooking, tying and supporting as required.</t>
        </is>
      </c>
      <c r="C56" s="21" t="inlineStr">
        <is>
          <t>m3</t>
        </is>
      </c>
      <c r="D56" s="86" t="n">
        <v>1.76</v>
      </c>
      <c r="E56" s="84" t="n"/>
      <c r="F56" s="85">
        <f>D56*E56</f>
        <v/>
      </c>
    </row>
    <row r="57" ht="31.2" customHeight="1">
      <c r="A57" s="81" t="inlineStr">
        <is>
          <t>B.1.10</t>
        </is>
      </c>
      <c r="B57" s="82" t="inlineStr">
        <is>
          <t xml:space="preserve">Hardcore (stones pitching) of 150mm thick with a filling of 1:9 cement sand mortar mix, saturated with water.  </t>
        </is>
      </c>
      <c r="C57" s="82" t="inlineStr">
        <is>
          <t>m3</t>
        </is>
      </c>
      <c r="D57" s="83" t="n">
        <v>9</v>
      </c>
      <c r="E57" s="84" t="n"/>
      <c r="F57" s="85">
        <f>D57*E57</f>
        <v/>
      </c>
    </row>
    <row r="58" ht="31.2" customHeight="1">
      <c r="A58" s="81" t="inlineStr">
        <is>
          <t>B.1.11</t>
        </is>
      </c>
      <c r="B58" s="82" t="inlineStr">
        <is>
          <t>concrete of cement on the top of the hardcore well compacted of thickness of 8cm</t>
        </is>
      </c>
      <c r="C58" s="82" t="inlineStr">
        <is>
          <t>m3</t>
        </is>
      </c>
      <c r="D58" s="83" t="n">
        <v>9</v>
      </c>
      <c r="E58" s="84" t="n"/>
      <c r="F58" s="85">
        <f>D58*E58</f>
        <v/>
      </c>
    </row>
    <row r="59">
      <c r="A59" s="81" t="inlineStr">
        <is>
          <t>B.1.12</t>
        </is>
      </c>
      <c r="B59" s="82" t="inlineStr">
        <is>
          <t>repointing the joint</t>
        </is>
      </c>
      <c r="C59" s="82" t="inlineStr">
        <is>
          <t>m2</t>
        </is>
      </c>
      <c r="D59" s="83" t="n">
        <v>12</v>
      </c>
      <c r="E59" s="84" t="n"/>
      <c r="F59" s="85">
        <f>D59*E59</f>
        <v/>
      </c>
    </row>
    <row r="60" ht="62.4" customHeight="1">
      <c r="A60" s="81" t="inlineStr">
        <is>
          <t>B.1.13</t>
        </is>
      </c>
      <c r="B60" s="82" t="inlineStr">
        <is>
          <t xml:space="preserve">Levelling  smoothed cement screed in apportioned cement  500kg / CM thickness of at least 2cm  in internal of the Building and on sidewalks&amp; Provide a joint line on the pavement  </t>
        </is>
      </c>
      <c r="C60" s="82" t="inlineStr">
        <is>
          <t>m3</t>
        </is>
      </c>
      <c r="D60" s="83" t="n">
        <v>3.2</v>
      </c>
      <c r="E60" s="84" t="n"/>
      <c r="F60" s="85">
        <f>D60*E60</f>
        <v/>
      </c>
    </row>
    <row r="61">
      <c r="A61" s="87" t="n"/>
      <c r="B61" s="88" t="inlineStr">
        <is>
          <t>S/TOTAL</t>
        </is>
      </c>
      <c r="C61" s="88" t="n"/>
      <c r="D61" s="89" t="n"/>
      <c r="E61" s="90" t="n"/>
      <c r="F61" s="91">
        <f>SUM(F48:F60)</f>
        <v/>
      </c>
    </row>
    <row r="62">
      <c r="A62" s="92" t="n"/>
      <c r="B62" s="93" t="inlineStr">
        <is>
          <t xml:space="preserve">Roof works </t>
        </is>
      </c>
      <c r="C62" s="93" t="n"/>
      <c r="D62" s="94" t="n"/>
      <c r="E62" s="95" t="n"/>
      <c r="F62" s="96" t="n"/>
    </row>
    <row r="63" ht="31.2" customHeight="1">
      <c r="A63" s="81" t="inlineStr">
        <is>
          <t>B.2.1</t>
        </is>
      </c>
      <c r="B63" s="82" t="inlineStr">
        <is>
          <t>Supply and fixation metallic tubes 40x40x1.5mm with applying two coats of antirust paint of fabrication of purlins</t>
        </is>
      </c>
      <c r="C63" s="82" t="inlineStr">
        <is>
          <t>lm</t>
        </is>
      </c>
      <c r="D63" s="83" t="n">
        <v>60</v>
      </c>
      <c r="E63" s="97" t="n"/>
      <c r="F63" s="85">
        <f>D63*E63</f>
        <v/>
      </c>
    </row>
    <row r="64" ht="46.8" customHeight="1">
      <c r="A64" s="81" t="inlineStr">
        <is>
          <t>B.2.2</t>
        </is>
      </c>
      <c r="B64" s="82" t="inlineStr">
        <is>
          <t>Supply and fixation of metallic tubes 60x40x1.5mm with all accessories required with applying two coats of antirust paint of fabricating rafter and trusses</t>
        </is>
      </c>
      <c r="C64" s="82" t="inlineStr">
        <is>
          <t>lm</t>
        </is>
      </c>
      <c r="D64" s="83" t="n">
        <v>30</v>
      </c>
      <c r="E64" s="97" t="n"/>
      <c r="F64" s="85">
        <f>D64*E64</f>
        <v/>
      </c>
    </row>
    <row r="65" ht="31.2" customHeight="1">
      <c r="A65" s="81" t="inlineStr">
        <is>
          <t>B.2.3</t>
        </is>
      </c>
      <c r="B65" s="82" t="inlineStr">
        <is>
          <t>supply iron sheets BG28 roof covers (autoportant) coated, color will be approved by supervisor</t>
        </is>
      </c>
      <c r="C65" s="82" t="inlineStr">
        <is>
          <t>m2</t>
        </is>
      </c>
      <c r="D65" s="83" t="n">
        <v>72</v>
      </c>
      <c r="E65" s="97" t="n"/>
      <c r="F65" s="85">
        <f>D65*E65</f>
        <v/>
      </c>
    </row>
    <row r="66" ht="31.2" customHeight="1">
      <c r="A66" s="81" t="inlineStr">
        <is>
          <t>B.2.4</t>
        </is>
      </c>
      <c r="B66" s="62" t="inlineStr">
        <is>
          <t>supply and fixation of metalic gutter of (12x12x8)cm painted, Color approved by Supervisor</t>
        </is>
      </c>
      <c r="C66" s="21" t="inlineStr">
        <is>
          <t>ml</t>
        </is>
      </c>
      <c r="D66" s="83" t="n">
        <v>10</v>
      </c>
      <c r="E66" s="22" t="n"/>
      <c r="F66" s="85">
        <f>D66*E66</f>
        <v/>
      </c>
    </row>
    <row r="67" ht="31.2" customHeight="1">
      <c r="A67" s="81" t="inlineStr">
        <is>
          <t>B.2.5</t>
        </is>
      </c>
      <c r="B67" s="62" t="inlineStr">
        <is>
          <t>Supply and fixation of Metallic fascia board painted, Color approved by Supervisor</t>
        </is>
      </c>
      <c r="C67" s="21" t="inlineStr">
        <is>
          <t>ml</t>
        </is>
      </c>
      <c r="D67" s="83" t="n">
        <v>20</v>
      </c>
      <c r="E67" s="22" t="n"/>
      <c r="F67" s="85">
        <f>D67*E67</f>
        <v/>
      </c>
    </row>
    <row r="68">
      <c r="A68" s="81" t="inlineStr">
        <is>
          <t>B.2.6</t>
        </is>
      </c>
      <c r="B68" s="82" t="inlineStr">
        <is>
          <t xml:space="preserve">PVC downpipes DN110 PN10 </t>
        </is>
      </c>
      <c r="C68" s="82" t="inlineStr">
        <is>
          <t>nbr</t>
        </is>
      </c>
      <c r="D68" s="83" t="n">
        <v>2</v>
      </c>
      <c r="E68" s="84" t="n"/>
      <c r="F68" s="85">
        <f>D68*E68</f>
        <v/>
      </c>
    </row>
    <row r="69">
      <c r="A69" s="87" t="n"/>
      <c r="B69" s="98" t="inlineStr">
        <is>
          <t xml:space="preserve"> S/Total </t>
        </is>
      </c>
      <c r="C69" s="98" t="n"/>
      <c r="D69" s="99" t="n"/>
      <c r="E69" s="100" t="n"/>
      <c r="F69" s="101">
        <f>SUM(F63:F68)</f>
        <v/>
      </c>
    </row>
    <row r="70">
      <c r="A70" s="92" t="n"/>
      <c r="B70" s="93" t="inlineStr">
        <is>
          <t xml:space="preserve">DOORS AND WINDOWS </t>
        </is>
      </c>
      <c r="C70" s="93" t="n"/>
      <c r="D70" s="94" t="n"/>
      <c r="E70" s="95" t="n"/>
      <c r="F70" s="96" t="n"/>
    </row>
    <row r="71" ht="31.2" customHeight="1">
      <c r="A71" s="81" t="inlineStr">
        <is>
          <t>B.3.1</t>
        </is>
      </c>
      <c r="B71" s="82" t="inlineStr">
        <is>
          <t xml:space="preserve"> Window, overall size 1500 x 1500mm high and painted per supervisor approval</t>
        </is>
      </c>
      <c r="C71" s="82" t="inlineStr">
        <is>
          <t>nbr</t>
        </is>
      </c>
      <c r="D71" s="83" t="n">
        <v>2</v>
      </c>
      <c r="E71" s="84" t="n"/>
      <c r="F71" s="85">
        <f>D71*E71</f>
        <v/>
      </c>
    </row>
    <row r="72" ht="31.2" customHeight="1">
      <c r="A72" s="81" t="inlineStr">
        <is>
          <t>B.3.2</t>
        </is>
      </c>
      <c r="B72" s="82" t="inlineStr">
        <is>
          <t>glassed metallic Door, overall size 1200 x 2400 and painted per supervisor approval</t>
        </is>
      </c>
      <c r="C72" s="82" t="inlineStr">
        <is>
          <t>nbr</t>
        </is>
      </c>
      <c r="D72" s="83" t="n">
        <v>2</v>
      </c>
      <c r="E72" s="84" t="n"/>
      <c r="F72" s="85">
        <f>D72*E72</f>
        <v/>
      </c>
    </row>
    <row r="73">
      <c r="A73" s="87" t="n"/>
      <c r="B73" s="98" t="inlineStr">
        <is>
          <t>S/TOTAL</t>
        </is>
      </c>
      <c r="C73" s="98" t="n"/>
      <c r="D73" s="99" t="n"/>
      <c r="E73" s="100" t="n"/>
      <c r="F73" s="101">
        <f>SUM(F71:F72)</f>
        <v/>
      </c>
    </row>
    <row r="74">
      <c r="A74" s="92" t="n"/>
      <c r="B74" s="93" t="inlineStr">
        <is>
          <t>ELECTRICAL INSTALLATION</t>
        </is>
      </c>
      <c r="C74" s="93" t="n"/>
      <c r="D74" s="94" t="n"/>
      <c r="E74" s="95" t="n"/>
      <c r="F74" s="96" t="n"/>
    </row>
    <row r="75" ht="31.2" customHeight="1">
      <c r="A75" s="81" t="inlineStr">
        <is>
          <t>B.4.1</t>
        </is>
      </c>
      <c r="B75" s="82" t="inlineStr">
        <is>
          <t>Supply and installation of Switched socket outlet 16A, 220Vac, 3P</t>
        </is>
      </c>
      <c r="C75" s="82" t="inlineStr">
        <is>
          <t>Pce</t>
        </is>
      </c>
      <c r="D75" s="83" t="n">
        <v>2</v>
      </c>
      <c r="E75" s="84" t="n"/>
      <c r="F75" s="85">
        <f>D75*E75</f>
        <v/>
      </c>
    </row>
    <row r="76">
      <c r="A76" s="81" t="inlineStr">
        <is>
          <t>B.4.2</t>
        </is>
      </c>
      <c r="B76" s="82" t="inlineStr">
        <is>
          <t xml:space="preserve">Supply and Installation of Simple switch </t>
        </is>
      </c>
      <c r="C76" s="82" t="inlineStr">
        <is>
          <t>Pce</t>
        </is>
      </c>
      <c r="D76" s="83" t="n">
        <v>2</v>
      </c>
      <c r="E76" s="84" t="n"/>
      <c r="F76" s="85">
        <f>D76*E76</f>
        <v/>
      </c>
    </row>
    <row r="77" ht="31.2" customHeight="1">
      <c r="A77" s="81" t="inlineStr">
        <is>
          <t>B.4.3</t>
        </is>
      </c>
      <c r="B77" s="82" t="inlineStr">
        <is>
          <t>Supply and installation of VOB wire 2.5mm² Roll, Oman/equivalent type</t>
        </is>
      </c>
      <c r="C77" s="82" t="inlineStr">
        <is>
          <t>nbr</t>
        </is>
      </c>
      <c r="D77" s="83" t="n">
        <v>1</v>
      </c>
      <c r="E77" s="84" t="n"/>
      <c r="F77" s="85">
        <f>D77*E77</f>
        <v/>
      </c>
    </row>
    <row r="78">
      <c r="A78" s="81" t="inlineStr">
        <is>
          <t>B.4.4</t>
        </is>
      </c>
      <c r="B78" s="82" t="inlineStr">
        <is>
          <t xml:space="preserve">Supply and installation the Power copper cable 4X6 mm² </t>
        </is>
      </c>
      <c r="C78" s="82" t="inlineStr">
        <is>
          <t>lm</t>
        </is>
      </c>
      <c r="D78" s="83" t="n">
        <v>40</v>
      </c>
      <c r="E78" s="84" t="n"/>
      <c r="F78" s="85">
        <f>D78*E78</f>
        <v/>
      </c>
    </row>
    <row r="79">
      <c r="A79" s="81" t="inlineStr">
        <is>
          <t>B.4.5</t>
        </is>
      </c>
      <c r="B79" s="82" t="inlineStr">
        <is>
          <t>Supply and install  18W LED</t>
        </is>
      </c>
      <c r="C79" s="82" t="inlineStr">
        <is>
          <t>Pce</t>
        </is>
      </c>
      <c r="D79" s="83" t="n">
        <v>3</v>
      </c>
      <c r="E79" s="84" t="n"/>
      <c r="F79" s="85">
        <f>D79*E79</f>
        <v/>
      </c>
    </row>
    <row r="80">
      <c r="A80" s="81" t="inlineStr">
        <is>
          <t>B.4.6</t>
        </is>
      </c>
      <c r="B80" s="82" t="inlineStr">
        <is>
          <t>Supply and install the Junction box</t>
        </is>
      </c>
      <c r="C80" s="82" t="inlineStr">
        <is>
          <t>Pce</t>
        </is>
      </c>
      <c r="D80" s="83" t="n">
        <v>1</v>
      </c>
      <c r="E80" s="84" t="n"/>
      <c r="F80" s="85">
        <f>D80*E80</f>
        <v/>
      </c>
    </row>
    <row r="81">
      <c r="A81" s="81" t="inlineStr">
        <is>
          <t>B.4.7</t>
        </is>
      </c>
      <c r="B81" s="82" t="inlineStr">
        <is>
          <t xml:space="preserve">Supply and install Circuit breaker 16A ,1P </t>
        </is>
      </c>
      <c r="C81" s="82" t="inlineStr">
        <is>
          <t>Pce</t>
        </is>
      </c>
      <c r="D81" s="83" t="n">
        <v>1</v>
      </c>
      <c r="E81" s="84" t="n"/>
      <c r="F81" s="85">
        <f>D81*E81</f>
        <v/>
      </c>
    </row>
    <row r="82">
      <c r="A82" s="81" t="inlineStr">
        <is>
          <t>B.4.8</t>
        </is>
      </c>
      <c r="B82" s="82" t="inlineStr">
        <is>
          <t>Supply and installation of portable fire extinguishers 6 kg</t>
        </is>
      </c>
      <c r="C82" s="82" t="inlineStr">
        <is>
          <t>Pce</t>
        </is>
      </c>
      <c r="D82" s="83" t="n">
        <v>1</v>
      </c>
      <c r="E82" s="84" t="n"/>
      <c r="F82" s="85">
        <f>D82*E82</f>
        <v/>
      </c>
    </row>
    <row r="83" ht="62.4" customHeight="1">
      <c r="A83" s="81" t="inlineStr">
        <is>
          <t>B.4.9</t>
        </is>
      </c>
      <c r="B83" s="82" t="inlineStr">
        <is>
          <t xml:space="preserve">Supply and install indoor distribution box of 8 ways consist 1 Main  circuit of breaker of 2P, 1 Residual Current Device of 2P, 32A and 30ma .  This DB should accommodate, 2CB of  office </t>
        </is>
      </c>
      <c r="C83" s="82" t="inlineStr">
        <is>
          <t>Pce</t>
        </is>
      </c>
      <c r="D83" s="83" t="n">
        <v>1</v>
      </c>
      <c r="E83" s="84" t="n"/>
      <c r="F83" s="85">
        <f>D83*E83</f>
        <v/>
      </c>
    </row>
    <row r="84">
      <c r="A84" s="87" t="n"/>
      <c r="B84" s="98" t="inlineStr">
        <is>
          <t xml:space="preserve">S/Total </t>
        </is>
      </c>
      <c r="C84" s="98" t="n"/>
      <c r="D84" s="99" t="n"/>
      <c r="E84" s="102" t="n"/>
      <c r="F84" s="101">
        <f>SUM(F75:F83)</f>
        <v/>
      </c>
    </row>
    <row r="85">
      <c r="A85" s="92" t="n"/>
      <c r="B85" s="93" t="inlineStr">
        <is>
          <t xml:space="preserve"> SANITARY WORKS </t>
        </is>
      </c>
      <c r="C85" s="93" t="n"/>
      <c r="D85" s="94" t="n"/>
      <c r="E85" s="103" t="n"/>
      <c r="F85" s="96" t="n"/>
    </row>
    <row r="86" ht="31.2" customHeight="1">
      <c r="A86" s="81" t="inlineStr">
        <is>
          <t>B.5.1</t>
        </is>
      </c>
      <c r="B86" s="82" t="inlineStr">
        <is>
          <t xml:space="preserve">Manholes in stones masonry 60cmx60cmx60cmwith top cover in RC </t>
        </is>
      </c>
      <c r="C86" s="82" t="inlineStr">
        <is>
          <t>Pce</t>
        </is>
      </c>
      <c r="D86" s="83" t="n">
        <v>2</v>
      </c>
      <c r="E86" s="84" t="n"/>
      <c r="F86" s="85">
        <f>D86*E86</f>
        <v/>
      </c>
    </row>
    <row r="87" ht="46.8" customHeight="1">
      <c r="A87" s="81" t="inlineStr">
        <is>
          <t>B.5.2</t>
        </is>
      </c>
      <c r="B87" s="82" t="inlineStr">
        <is>
          <t>Soak away, 10 m deep including 10cm thick RC cover, 1m diameter including brick masonry before covering of 40cm depth, 20cm thickness</t>
        </is>
      </c>
      <c r="C87" s="82" t="inlineStr">
        <is>
          <t>N</t>
        </is>
      </c>
      <c r="D87" s="83" t="n">
        <v>1</v>
      </c>
      <c r="E87" s="84" t="n"/>
      <c r="F87" s="85">
        <f>D87*E87</f>
        <v/>
      </c>
    </row>
    <row r="88" ht="31.2" customHeight="1">
      <c r="A88" s="81" t="inlineStr">
        <is>
          <t>B.5.3</t>
        </is>
      </c>
      <c r="B88" s="82" t="inlineStr">
        <is>
          <t xml:space="preserve">Outdoor and indoor skirting in cement mortar mixed at 450kg/CM </t>
        </is>
      </c>
      <c r="C88" s="82" t="inlineStr">
        <is>
          <t>SQM</t>
        </is>
      </c>
      <c r="D88" s="83" t="n">
        <v>8</v>
      </c>
      <c r="E88" s="84" t="n"/>
      <c r="F88" s="85">
        <f>D88*E88</f>
        <v/>
      </c>
    </row>
    <row r="89" ht="46.8" customHeight="1">
      <c r="A89" s="81" t="inlineStr">
        <is>
          <t>B.5.4</t>
        </is>
      </c>
      <c r="B89" s="82" t="inlineStr">
        <is>
          <t>Prepare and apply three coats of silk paint on External plastered walls and Beam. Color of paint and weather guard paint will be approved by the Supervisor</t>
        </is>
      </c>
      <c r="C89" s="82" t="inlineStr">
        <is>
          <t>sqm</t>
        </is>
      </c>
      <c r="D89" s="83" t="n">
        <v>13</v>
      </c>
      <c r="E89" s="84" t="n"/>
      <c r="F89" s="85">
        <f>D89*E89</f>
        <v/>
      </c>
    </row>
    <row r="90">
      <c r="A90" s="87" t="n"/>
      <c r="B90" s="98" t="inlineStr">
        <is>
          <t xml:space="preserve">S/Total </t>
        </is>
      </c>
      <c r="C90" s="98" t="n"/>
      <c r="D90" s="99" t="n"/>
      <c r="E90" s="102" t="n"/>
      <c r="F90" s="101">
        <f>SUM(F86:F89)</f>
        <v/>
      </c>
    </row>
    <row r="91">
      <c r="A91" s="104" t="n"/>
      <c r="B91" s="105" t="inlineStr">
        <is>
          <t>TOTAL BREASTFEEDING HOUSE</t>
        </is>
      </c>
      <c r="C91" s="105" t="n"/>
      <c r="D91" s="106" t="n"/>
      <c r="E91" s="107" t="n"/>
      <c r="F91" s="108">
        <f>F90+F84+F73+F69+F61</f>
        <v/>
      </c>
    </row>
    <row r="92">
      <c r="A92" s="109" t="n">
        <v>3</v>
      </c>
      <c r="B92" s="110" t="inlineStr">
        <is>
          <t>TOILET</t>
        </is>
      </c>
      <c r="C92" s="110" t="n"/>
      <c r="D92" s="111" t="n"/>
      <c r="E92" s="112" t="n"/>
      <c r="F92" s="113" t="n"/>
    </row>
    <row r="93">
      <c r="A93" s="114" t="inlineStr">
        <is>
          <t>I</t>
        </is>
      </c>
      <c r="B93" s="115" t="inlineStr">
        <is>
          <t>PRELIMINARIES AND EXCAVATION WORKS</t>
        </is>
      </c>
      <c r="C93" s="116" t="n"/>
      <c r="D93" s="116" t="n"/>
      <c r="E93" s="117" t="n"/>
      <c r="F93" s="118" t="n"/>
    </row>
    <row r="94" ht="31.2" customHeight="1">
      <c r="A94" s="119" t="inlineStr">
        <is>
          <t>I.1</t>
        </is>
      </c>
      <c r="B94" s="120" t="inlineStr">
        <is>
          <t>Site installation and Supply&amp;Installation site board shows Perspective images, Floor plan.</t>
        </is>
      </c>
      <c r="C94" s="121" t="inlineStr">
        <is>
          <t>ls</t>
        </is>
      </c>
      <c r="D94" s="121" t="n">
        <v>1</v>
      </c>
      <c r="E94" s="122" t="n"/>
      <c r="F94" s="123">
        <f>D94*E94</f>
        <v/>
      </c>
    </row>
    <row r="95">
      <c r="A95" s="124" t="n"/>
      <c r="B95" s="125" t="inlineStr">
        <is>
          <t>S/TOTAL 1</t>
        </is>
      </c>
      <c r="C95" s="125" t="n"/>
      <c r="D95" s="125" t="n"/>
      <c r="E95" s="126" t="n"/>
      <c r="F95" s="127">
        <f>SUM(F94:F94)</f>
        <v/>
      </c>
    </row>
    <row r="96">
      <c r="A96" s="114" t="inlineStr">
        <is>
          <t>II</t>
        </is>
      </c>
      <c r="B96" s="115" t="inlineStr">
        <is>
          <t xml:space="preserve">SEPTIC TANK </t>
        </is>
      </c>
      <c r="C96" s="115" t="n"/>
      <c r="D96" s="115" t="n"/>
      <c r="E96" s="128" t="n"/>
      <c r="F96" s="129" t="n"/>
    </row>
    <row r="97" ht="172.2" customHeight="1" thickBot="1">
      <c r="A97" s="119" t="inlineStr">
        <is>
          <t>II.1</t>
        </is>
      </c>
      <c r="B97" s="130"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97" s="121" t="inlineStr">
        <is>
          <t>cum</t>
        </is>
      </c>
      <c r="D97" s="131" t="n">
        <v>5</v>
      </c>
      <c r="E97" s="132" t="n"/>
      <c r="F97" s="123">
        <f>D97*E97</f>
        <v/>
      </c>
    </row>
    <row r="98" ht="63" customHeight="1" thickBot="1">
      <c r="A98" s="133" t="inlineStr">
        <is>
          <t>II.2</t>
        </is>
      </c>
      <c r="B98" s="130" t="inlineStr">
        <is>
          <t>Provide a 30cm thick layer and 50cm of height of stone masonry at the upper of the septic tank, mixed in a ratio of 1:3:6 (cement:sand:aggregate) to ensure strength and durability.</t>
        </is>
      </c>
      <c r="C98" s="121" t="inlineStr">
        <is>
          <t>cum</t>
        </is>
      </c>
      <c r="D98" s="131" t="n">
        <v>4.6</v>
      </c>
      <c r="E98" s="134" t="n"/>
      <c r="F98" s="123">
        <f>D98*E98</f>
        <v/>
      </c>
    </row>
    <row r="99" ht="187.8" customHeight="1" thickBot="1">
      <c r="A99" s="119" t="inlineStr">
        <is>
          <t>II.3</t>
        </is>
      </c>
      <c r="B99" s="130"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99" s="121" t="inlineStr">
        <is>
          <t>cum</t>
        </is>
      </c>
      <c r="D99" s="131" t="n">
        <v>0.6</v>
      </c>
      <c r="E99" s="134" t="n"/>
      <c r="F99" s="123">
        <f>D99*E99</f>
        <v/>
      </c>
    </row>
    <row r="100" ht="31.8" customHeight="1" thickBot="1">
      <c r="A100" s="133" t="inlineStr">
        <is>
          <t>II.6</t>
        </is>
      </c>
      <c r="B100" s="130" t="inlineStr">
        <is>
          <t xml:space="preserve">ventilation pipe with all accessories placed on the two edges of the building </t>
        </is>
      </c>
      <c r="C100" s="121" t="inlineStr">
        <is>
          <t>Pces</t>
        </is>
      </c>
      <c r="D100" s="131" t="n">
        <v>6</v>
      </c>
      <c r="E100" s="134" t="n"/>
      <c r="F100" s="123">
        <f>D100*E100</f>
        <v/>
      </c>
    </row>
    <row r="101">
      <c r="A101" s="124" t="n"/>
      <c r="B101" s="125" t="inlineStr">
        <is>
          <t>S/TOTAL 2</t>
        </is>
      </c>
      <c r="C101" s="125" t="n"/>
      <c r="D101" s="125" t="n"/>
      <c r="E101" s="126" t="n"/>
      <c r="F101" s="127">
        <f>SUM(F97:F100)</f>
        <v/>
      </c>
    </row>
    <row r="102">
      <c r="A102" s="114" t="inlineStr">
        <is>
          <t>III</t>
        </is>
      </c>
      <c r="B102" s="115" t="inlineStr">
        <is>
          <t xml:space="preserve">UPPER STRUCTURE  </t>
        </is>
      </c>
      <c r="C102" s="115" t="n"/>
      <c r="D102" s="115" t="n"/>
      <c r="E102" s="128" t="n"/>
      <c r="F102" s="129" t="n"/>
    </row>
    <row r="103" ht="187.8" customHeight="1" thickBot="1">
      <c r="A103" s="135" t="inlineStr">
        <is>
          <t>III.1</t>
        </is>
      </c>
      <c r="B103" s="130"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103" s="121" t="inlineStr">
        <is>
          <t>CM</t>
        </is>
      </c>
      <c r="D103" s="131" t="n">
        <v>7.56</v>
      </c>
      <c r="E103" s="134" t="n"/>
      <c r="F103" s="123">
        <f>D103*E103</f>
        <v/>
      </c>
    </row>
    <row r="104" ht="63" customHeight="1" thickBot="1">
      <c r="A104" s="135" t="inlineStr">
        <is>
          <t>III.2</t>
        </is>
      </c>
      <c r="B104" s="120" t="inlineStr">
        <is>
          <t xml:space="preserve">Foundation in stones joined by mortar cement proportioned with 300Kg/m3.The faces remaining visible will have to be assembled carefully in apparent masonry including the well compacted back fill.  </t>
        </is>
      </c>
      <c r="C104" s="121" t="inlineStr">
        <is>
          <t>cum</t>
        </is>
      </c>
      <c r="D104" s="131" t="n">
        <v>7.56</v>
      </c>
      <c r="E104" s="134" t="n"/>
      <c r="F104" s="123">
        <f>D104*E104</f>
        <v/>
      </c>
    </row>
    <row r="105" ht="16.2" customHeight="1" thickBot="1">
      <c r="A105" s="135" t="inlineStr">
        <is>
          <t>III.3</t>
        </is>
      </c>
      <c r="B105" s="136" t="inlineStr">
        <is>
          <t xml:space="preserve">plain concrete </t>
        </is>
      </c>
      <c r="C105" s="121" t="inlineStr">
        <is>
          <t>cum</t>
        </is>
      </c>
      <c r="D105" s="131" t="n">
        <v>0.8</v>
      </c>
      <c r="E105" s="134" t="n"/>
      <c r="F105" s="123">
        <f>D105*E105</f>
        <v/>
      </c>
    </row>
    <row r="106" ht="16.2" customHeight="1" thickBot="1">
      <c r="A106" s="135" t="inlineStr">
        <is>
          <t>III.4</t>
        </is>
      </c>
      <c r="B106" s="120" t="inlineStr">
        <is>
          <t xml:space="preserve">reinforced concrete lintel with 20*25cm. Mixing ratio(1:2:3) </t>
        </is>
      </c>
      <c r="C106" s="121" t="inlineStr">
        <is>
          <t>cum</t>
        </is>
      </c>
      <c r="D106" s="131" t="n">
        <v>0.504</v>
      </c>
      <c r="E106" s="134" t="n"/>
      <c r="F106" s="123">
        <f>D106*E106</f>
        <v/>
      </c>
    </row>
    <row r="107" ht="47.4" customHeight="1" thickBot="1">
      <c r="A107" s="135" t="inlineStr">
        <is>
          <t>III.5</t>
        </is>
      </c>
      <c r="B107" s="120" t="inlineStr">
        <is>
          <t xml:space="preserve">Walling with Burned bricks of 20 cm thick, built in cement and sand (1:4) mortar with straight horizontal and vertical joints, regular form. </t>
        </is>
      </c>
      <c r="C107" s="121" t="inlineStr">
        <is>
          <t>cum</t>
        </is>
      </c>
      <c r="D107" s="131" t="n">
        <v>7.56</v>
      </c>
      <c r="E107" s="134" t="n"/>
      <c r="F107" s="123">
        <f>D107*E107</f>
        <v/>
      </c>
    </row>
    <row r="108" ht="16.2" customHeight="1" thickBot="1">
      <c r="A108" s="135" t="inlineStr">
        <is>
          <t>III.6</t>
        </is>
      </c>
      <c r="B108" s="120" t="inlineStr">
        <is>
          <t>Ventilation cement block of 30cmx20cm</t>
        </is>
      </c>
      <c r="C108" s="121" t="inlineStr">
        <is>
          <t>Pces</t>
        </is>
      </c>
      <c r="D108" s="131" t="n">
        <v>12</v>
      </c>
      <c r="E108" s="134" t="n"/>
      <c r="F108" s="123">
        <f>D108*E108</f>
        <v/>
      </c>
    </row>
    <row r="109" ht="16.2" customHeight="1" thickBot="1">
      <c r="A109" s="135" t="inlineStr">
        <is>
          <t>III.7</t>
        </is>
      </c>
      <c r="B109" s="120" t="inlineStr">
        <is>
          <t xml:space="preserve">d.p.c (Roofing) </t>
        </is>
      </c>
      <c r="C109" s="121" t="inlineStr">
        <is>
          <t>lm</t>
        </is>
      </c>
      <c r="D109" s="131" t="n">
        <v>12.6</v>
      </c>
      <c r="E109" s="134" t="n"/>
      <c r="F109" s="123">
        <f>D109*E109</f>
        <v/>
      </c>
    </row>
    <row r="110">
      <c r="A110" s="124" t="n"/>
      <c r="B110" s="125" t="inlineStr">
        <is>
          <t>S/TOTAL</t>
        </is>
      </c>
      <c r="C110" s="125" t="n"/>
      <c r="D110" s="125" t="n"/>
      <c r="E110" s="126" t="n"/>
      <c r="F110" s="127">
        <f>SUM(F103:F109)</f>
        <v/>
      </c>
    </row>
    <row r="111">
      <c r="A111" s="114" t="inlineStr">
        <is>
          <t>IV</t>
        </is>
      </c>
      <c r="B111" s="115" t="inlineStr">
        <is>
          <t>ROOF STRUCTURE &amp; COVERING</t>
        </is>
      </c>
      <c r="C111" s="115" t="n"/>
      <c r="D111" s="115" t="n"/>
      <c r="E111" s="128" t="n"/>
      <c r="F111" s="129" t="n"/>
    </row>
    <row r="112" ht="16.2" customHeight="1" thickBot="1">
      <c r="A112" s="119" t="inlineStr">
        <is>
          <t>IV.1</t>
        </is>
      </c>
      <c r="B112" s="120" t="inlineStr">
        <is>
          <t>Supply and assemble structural steel trusses 60x40x1.5 mm</t>
        </is>
      </c>
      <c r="C112" s="121" t="inlineStr">
        <is>
          <t>lm</t>
        </is>
      </c>
      <c r="D112" s="131" t="n">
        <v>25</v>
      </c>
      <c r="E112" s="134" t="n"/>
      <c r="F112" s="123">
        <f>D112*E112</f>
        <v/>
      </c>
    </row>
    <row r="113" ht="31.8" customHeight="1" thickBot="1">
      <c r="A113" s="119" t="inlineStr">
        <is>
          <t>IV.2</t>
        </is>
      </c>
      <c r="B113" s="120" t="inlineStr">
        <is>
          <t xml:space="preserve">Supply iron sheets BG28 roof cover with all accesories and fix them to trusses </t>
        </is>
      </c>
      <c r="C113" s="121" t="inlineStr">
        <is>
          <t>SQM</t>
        </is>
      </c>
      <c r="D113" s="131" t="n">
        <v>12</v>
      </c>
      <c r="E113" s="134" t="n"/>
      <c r="F113" s="123">
        <f>D113*E113</f>
        <v/>
      </c>
    </row>
    <row r="114" ht="16.2" customHeight="1" thickBot="1">
      <c r="A114" s="119" t="inlineStr">
        <is>
          <t>IV.3</t>
        </is>
      </c>
      <c r="B114" s="120" t="inlineStr">
        <is>
          <t xml:space="preserve">Metallic gutters </t>
        </is>
      </c>
      <c r="C114" s="121" t="inlineStr">
        <is>
          <t>lm</t>
        </is>
      </c>
      <c r="D114" s="131" t="n">
        <v>4</v>
      </c>
      <c r="E114" s="134" t="n"/>
      <c r="F114" s="123">
        <f>D114*E114</f>
        <v/>
      </c>
    </row>
    <row r="115" ht="31.8" customHeight="1" thickBot="1">
      <c r="A115" s="119" t="inlineStr">
        <is>
          <t>IV.4</t>
        </is>
      </c>
      <c r="B115" s="136" t="inlineStr">
        <is>
          <t xml:space="preserve">Supply and fixation of Metallic fascia board painted, Color approved by Supervisor </t>
        </is>
      </c>
      <c r="C115" s="121" t="inlineStr">
        <is>
          <t>lm</t>
        </is>
      </c>
      <c r="D115" s="131" t="n">
        <v>12</v>
      </c>
      <c r="E115" s="134" t="n"/>
      <c r="F115" s="123">
        <f>D115*E115</f>
        <v/>
      </c>
    </row>
    <row r="116" ht="109.8" customHeight="1" thickBot="1">
      <c r="A116" s="119" t="inlineStr">
        <is>
          <t>IV.5</t>
        </is>
      </c>
      <c r="B116" s="136"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116" s="121" t="inlineStr">
        <is>
          <t>lm</t>
        </is>
      </c>
      <c r="D116" s="131" t="n">
        <v>5</v>
      </c>
      <c r="E116" s="134" t="n"/>
      <c r="F116" s="123">
        <f>D116*E116</f>
        <v/>
      </c>
    </row>
    <row r="117">
      <c r="A117" s="137" t="n"/>
      <c r="B117" s="138" t="inlineStr">
        <is>
          <t>S/TOTAL 4</t>
        </is>
      </c>
      <c r="C117" s="138" t="n"/>
      <c r="D117" s="138" t="n"/>
      <c r="E117" s="139" t="n"/>
      <c r="F117" s="140">
        <f>SUM(F112:F116)</f>
        <v/>
      </c>
    </row>
    <row r="118">
      <c r="A118" s="141" t="inlineStr">
        <is>
          <t>V</t>
        </is>
      </c>
      <c r="B118" s="115" t="inlineStr">
        <is>
          <t>PAINTING</t>
        </is>
      </c>
      <c r="C118" s="115" t="n"/>
      <c r="D118" s="115" t="n"/>
      <c r="E118" s="128" t="n"/>
      <c r="F118" s="129" t="n"/>
    </row>
    <row r="119" ht="46.8" customHeight="1">
      <c r="A119" s="119" t="inlineStr">
        <is>
          <t>V.1</t>
        </is>
      </c>
      <c r="B119" s="120" t="inlineStr">
        <is>
          <t>Prepare and apply three coats of silk paint on External plastered walls and Beam. Color of paint and weather guard paint will be approved by the Supervisor</t>
        </is>
      </c>
      <c r="C119" s="121" t="inlineStr">
        <is>
          <t>sqm</t>
        </is>
      </c>
      <c r="D119" s="121" t="n">
        <v>34</v>
      </c>
      <c r="E119" s="122" t="n"/>
      <c r="F119" s="123">
        <f>D119*E119</f>
        <v/>
      </c>
    </row>
    <row r="120">
      <c r="A120" s="137" t="n"/>
      <c r="B120" s="142" t="inlineStr">
        <is>
          <t>S/TOTAL 5</t>
        </is>
      </c>
      <c r="C120" s="138" t="n"/>
      <c r="D120" s="138" t="n"/>
      <c r="E120" s="139" t="n"/>
      <c r="F120" s="140">
        <f>SUM(F119:F119)</f>
        <v/>
      </c>
    </row>
    <row r="121">
      <c r="A121" s="141" t="inlineStr">
        <is>
          <t>VI</t>
        </is>
      </c>
      <c r="B121" s="143" t="inlineStr">
        <is>
          <t xml:space="preserve">WINDOW,DOORS AND FRAMES </t>
        </is>
      </c>
      <c r="C121" s="116" t="n"/>
      <c r="D121" s="116" t="n"/>
      <c r="E121" s="117" t="n"/>
      <c r="F121" s="118" t="n"/>
    </row>
    <row r="122" ht="93.59999999999999" customHeight="1">
      <c r="A122" s="119" t="inlineStr">
        <is>
          <t>VI.1</t>
        </is>
      </c>
      <c r="B122" s="136"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122" s="121" t="inlineStr">
        <is>
          <t>item</t>
        </is>
      </c>
      <c r="D122" s="121" t="n">
        <v>2</v>
      </c>
      <c r="E122" s="122" t="n"/>
      <c r="F122" s="123">
        <f>D122*E122</f>
        <v/>
      </c>
    </row>
    <row r="123">
      <c r="A123" s="124" t="n"/>
      <c r="B123" s="144" t="inlineStr">
        <is>
          <t>S/TOTAL 6</t>
        </is>
      </c>
      <c r="C123" s="125" t="n"/>
      <c r="D123" s="125" t="n"/>
      <c r="E123" s="126" t="n"/>
      <c r="F123" s="127">
        <f>SUM(F122:F122)</f>
        <v/>
      </c>
    </row>
    <row r="124">
      <c r="A124" s="141" t="inlineStr">
        <is>
          <t>VII</t>
        </is>
      </c>
      <c r="B124" s="143" t="inlineStr">
        <is>
          <t xml:space="preserve">VERTICAL  COATINGS </t>
        </is>
      </c>
      <c r="C124" s="115" t="n"/>
      <c r="D124" s="115" t="n"/>
      <c r="E124" s="128" t="n"/>
      <c r="F124" s="129" t="n"/>
    </row>
    <row r="125" ht="47.4" customHeight="1" thickBot="1">
      <c r="A125" s="119" t="inlineStr">
        <is>
          <t>VII.1</t>
        </is>
      </c>
      <c r="B125" s="120" t="inlineStr">
        <is>
          <t>Apply plaster, first coat cement, lime andSand (1:2:9); second coat of cement,(1:1:6) steel troweled to External fence and Beam as indicated on Perspectives</t>
        </is>
      </c>
      <c r="C125" s="121" t="inlineStr">
        <is>
          <t>SQM</t>
        </is>
      </c>
      <c r="D125" s="121" t="n">
        <v>18</v>
      </c>
      <c r="E125" s="134" t="n"/>
      <c r="F125" s="123">
        <f>D125*E125</f>
        <v/>
      </c>
    </row>
    <row r="126" ht="31.8" customHeight="1" thickBot="1">
      <c r="A126" s="119" t="inlineStr">
        <is>
          <t>VII.2</t>
        </is>
      </c>
      <c r="B126" s="120" t="inlineStr">
        <is>
          <t xml:space="preserve">Outdoor and indoor skirting in cement mortar mixed at 450kg/CM </t>
        </is>
      </c>
      <c r="C126" s="121" t="inlineStr">
        <is>
          <t>SQM</t>
        </is>
      </c>
      <c r="D126" s="121" t="n">
        <v>6</v>
      </c>
      <c r="E126" s="134" t="n"/>
      <c r="F126" s="123">
        <f>D126*E126</f>
        <v/>
      </c>
    </row>
    <row r="127" ht="31.8" customHeight="1" thickBot="1">
      <c r="A127" s="119" t="inlineStr">
        <is>
          <t>VII.3</t>
        </is>
      </c>
      <c r="B127" s="120" t="inlineStr">
        <is>
          <t>Repointing with Cement mortar mixed at 350 kg/m3  on exterior Internal and External walls</t>
        </is>
      </c>
      <c r="C127" s="121" t="inlineStr">
        <is>
          <t>SQM</t>
        </is>
      </c>
      <c r="D127" s="121" t="n">
        <v>43</v>
      </c>
      <c r="E127" s="134" t="n"/>
      <c r="F127" s="123">
        <f>D127*E127</f>
        <v/>
      </c>
    </row>
    <row r="128">
      <c r="A128" s="124" t="n"/>
      <c r="B128" s="144" t="inlineStr">
        <is>
          <t>S/TOTAL 7</t>
        </is>
      </c>
      <c r="C128" s="125" t="n"/>
      <c r="D128" s="125" t="n"/>
      <c r="E128" s="126" t="n"/>
      <c r="F128" s="127">
        <f>SUM(F125:F127)</f>
        <v/>
      </c>
    </row>
    <row r="129">
      <c r="A129" s="141" t="inlineStr">
        <is>
          <t>VIII</t>
        </is>
      </c>
      <c r="B129" s="143" t="inlineStr">
        <is>
          <t xml:space="preserve">HORIZONTAL COATINGS </t>
        </is>
      </c>
      <c r="C129" s="115" t="n"/>
      <c r="D129" s="115" t="n"/>
      <c r="E129" s="128" t="n"/>
      <c r="F129" s="129" t="n"/>
    </row>
    <row r="130" ht="78.59999999999999" customHeight="1" thickBot="1">
      <c r="A130" s="119" t="inlineStr">
        <is>
          <t>VIII.1</t>
        </is>
      </c>
      <c r="B130" s="136"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130" s="121" t="inlineStr">
        <is>
          <t>cum</t>
        </is>
      </c>
      <c r="D130" s="131" t="n">
        <v>4.2</v>
      </c>
      <c r="E130" s="134" t="n"/>
      <c r="F130" s="123">
        <f>D130*E130</f>
        <v/>
      </c>
    </row>
    <row r="131" ht="172.2" customHeight="1" thickBot="1">
      <c r="A131" s="119" t="inlineStr">
        <is>
          <t>VIII.2</t>
        </is>
      </c>
      <c r="B131" s="136"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131" s="121" t="inlineStr">
        <is>
          <t>cum</t>
        </is>
      </c>
      <c r="D131" s="131" t="n">
        <v>0.42</v>
      </c>
      <c r="E131" s="134" t="n"/>
      <c r="F131" s="123">
        <f>D131*E131</f>
        <v/>
      </c>
    </row>
    <row r="132" ht="63" customHeight="1" thickBot="1">
      <c r="A132" s="119" t="inlineStr">
        <is>
          <t>VIII.3</t>
        </is>
      </c>
      <c r="B132" s="120" t="inlineStr">
        <is>
          <t xml:space="preserve">Levelling  smoothed cement screed in apportioned cement  500kg / CM thickness of at least 2.5cm  in internal of the Building and on sidewalks&amp; Provide a joint line on the pavement </t>
        </is>
      </c>
      <c r="C132" s="121" t="inlineStr">
        <is>
          <t>cum</t>
        </is>
      </c>
      <c r="D132" s="131" t="n">
        <v>0.31</v>
      </c>
      <c r="E132" s="134" t="n"/>
      <c r="F132" s="123">
        <f>D132*E132</f>
        <v/>
      </c>
    </row>
    <row r="133">
      <c r="A133" s="145" t="n"/>
      <c r="B133" s="98" t="inlineStr">
        <is>
          <t>S/TOTAL</t>
        </is>
      </c>
      <c r="C133" s="98" t="n"/>
      <c r="D133" s="99" t="n"/>
      <c r="E133" s="102" t="n"/>
      <c r="F133" s="101">
        <f>SUM(F130:F132)</f>
        <v/>
      </c>
    </row>
    <row r="134">
      <c r="A134" s="146" t="n"/>
      <c r="B134" s="105" t="inlineStr">
        <is>
          <t>GRAND TOTAL OF TOILET</t>
        </is>
      </c>
      <c r="C134" s="105" t="n"/>
      <c r="D134" s="106" t="n"/>
      <c r="E134" s="107" t="n"/>
      <c r="F134" s="108">
        <f>F133+F128+F123+F120+F117+F110+F101+F95</f>
        <v/>
      </c>
    </row>
    <row r="135">
      <c r="A135" s="147" t="n">
        <v>4</v>
      </c>
      <c r="B135" s="147" t="inlineStr">
        <is>
          <t>RETAINING WALL</t>
        </is>
      </c>
      <c r="C135" s="147" t="n"/>
      <c r="D135" s="148" t="n"/>
      <c r="E135" s="149" t="n"/>
      <c r="F135" s="150" t="n"/>
    </row>
    <row r="136" ht="78" customHeight="1">
      <c r="A136" s="147" t="n"/>
      <c r="B136" s="82" t="inlineStr">
        <is>
          <t xml:space="preserve">Construction  of external retaining wall with  stairs and ramp accesses:  Stones Retaining wall with M250 mortar, including blinding concrete B2 and finishing (pointing M300, screed cement 1;4 ratio 5cm thick surface above, and PCV ND63 drainage pipes), </t>
        </is>
      </c>
      <c r="C136" s="82" t="inlineStr">
        <is>
          <t>cum</t>
        </is>
      </c>
      <c r="D136" s="83" t="n">
        <v>60</v>
      </c>
      <c r="E136" s="84" t="n"/>
      <c r="F136" s="150">
        <f>D136*E136</f>
        <v/>
      </c>
    </row>
    <row r="137">
      <c r="A137" s="105" t="n"/>
      <c r="B137" s="105" t="inlineStr">
        <is>
          <t>S/TOTAL</t>
        </is>
      </c>
      <c r="C137" s="105" t="n"/>
      <c r="D137" s="106" t="n"/>
      <c r="E137" s="107" t="n"/>
      <c r="F137" s="151">
        <f>F136</f>
        <v/>
      </c>
    </row>
    <row r="138">
      <c r="A138" s="152" t="n"/>
      <c r="B138" s="153" t="inlineStr">
        <is>
          <t>Total Construction of 1 maize drying facilities</t>
        </is>
      </c>
      <c r="C138" s="153" t="n"/>
      <c r="D138" s="153" t="n"/>
      <c r="E138" s="154" t="n"/>
      <c r="F138" s="155">
        <f>F134+F91+F46+F137</f>
        <v/>
      </c>
    </row>
    <row r="139">
      <c r="A139" s="156" t="n"/>
      <c r="B139" s="169" t="n"/>
      <c r="C139" s="169" t="n"/>
      <c r="D139" s="169" t="n"/>
      <c r="E139" s="177" t="n"/>
      <c r="F139" s="158" t="n"/>
    </row>
    <row r="140" ht="16.2" customHeight="1">
      <c r="A140" s="156" t="n"/>
      <c r="B140" s="159" t="n"/>
      <c r="C140" s="160" t="n"/>
      <c r="D140" s="159" t="n"/>
      <c r="E140" s="178" t="n"/>
      <c r="F140" s="158" t="n"/>
    </row>
    <row r="141" ht="16.2" customHeight="1">
      <c r="A141" s="156" t="n"/>
      <c r="B141" s="161" t="n"/>
      <c r="C141" s="160" t="n"/>
      <c r="E141" s="178" t="n"/>
      <c r="F141" s="158" t="n"/>
    </row>
    <row r="142" ht="16.8" customHeight="1" thickBot="1">
      <c r="A142" s="162" t="n"/>
      <c r="B142" s="163" t="n"/>
      <c r="C142" s="164" t="n"/>
      <c r="D142" s="165" t="n"/>
      <c r="E142" s="179" t="n"/>
      <c r="F142" s="167" t="n"/>
    </row>
    <row r="143">
      <c r="E143" s="171" t="n"/>
      <c r="F143" s="169" t="n"/>
    </row>
    <row r="144">
      <c r="E144" s="171" t="n"/>
      <c r="F144" s="170" t="n"/>
    </row>
  </sheetData>
  <sheetProtection selectLockedCells="0" selectUnlockedCells="0" sheet="1" objects="0" insertRows="0" insertHyperlinks="0" autoFilter="0" scenarios="0" formatColumns="0" deleteColumns="0" insertColumns="0" pivotTables="0" deleteRows="0" formatCells="0" formatRows="0" sort="0" password="A458"/>
  <mergeCells count="1">
    <mergeCell ref="A4:F4"/>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2026-08-26T13:01:43Z</dcterms:created>
  <dcterms:modified xmlns:dcterms="http://purl.org/dc/terms/" xmlns:xsi="http://www.w3.org/2001/XMLSchema-instance" xsi:type="dcterms:W3CDTF">2026-08-26T13:25:39Z</dcterms:modified>
  <cp:lastModifiedBy>Jean de Dieu BIZIMANA</cp:lastModifiedBy>
</cp:coreProperties>
</file>