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23040" windowHeight="8076" tabRatio="600" firstSheet="0" activeTab="0" autoFilterDateGrouping="1"/>
  </bookViews>
  <sheets>
    <sheet xmlns:r="http://schemas.openxmlformats.org/officeDocument/2006/relationships" name="Muhanda" sheetId="1" state="visible" r:id="rId1"/>
  </sheets>
  <definedNames/>
  <calcPr calcId="191029" fullCalcOnLoad="1"/>
</workbook>
</file>

<file path=xl/styles.xml><?xml version="1.0" encoding="utf-8"?>
<styleSheet xmlns="http://schemas.openxmlformats.org/spreadsheetml/2006/main">
  <numFmts count="7">
    <numFmt numFmtId="164" formatCode="_-* #,##0\ _R_F_-;\-* #,##0\ _R_F_-;_-* &quot;-&quot;\ _R_F_-;_-@_-"/>
    <numFmt numFmtId="165" formatCode="0.0"/>
    <numFmt numFmtId="166" formatCode="_(* #,##0_);_(* \(#,##0\);_(* &quot;-&quot;??_);_(@_)"/>
    <numFmt numFmtId="167" formatCode="_-* #,##0.00\ _R_F_-;\-* #,##0.00\ _R_F_-;_-* &quot;-&quot;??\ _R_F_-;_-@_-"/>
    <numFmt numFmtId="168" formatCode="_(* #,##0.0_);_(* \(#,##0.0\);_(* &quot;-&quot;??_);_(@_)"/>
    <numFmt numFmtId="169" formatCode="_-* #,##0\ _R_F_-;\-* #,##0\ _R_F_-;_-* &quot;-&quot;??\ _R_F_-;_-@_-"/>
    <numFmt numFmtId="170" formatCode="_-* #,##0.0\ _R_F_-;\-* #,##0.0\ _R_F_-;_-* &quot;-&quot;??\ _R_F_-;_-@_-"/>
  </numFmts>
  <fonts count="13">
    <font>
      <name val="Calibri"/>
      <charset val="1"/>
      <family val="2"/>
      <color theme="1"/>
      <sz val="11"/>
      <scheme val="minor"/>
    </font>
    <font>
      <name val="Calibri"/>
      <charset val="1"/>
      <family val="2"/>
      <color theme="1"/>
      <sz val="11"/>
      <scheme val="minor"/>
    </font>
    <font>
      <name val="Times New Roman"/>
      <family val="1"/>
      <color theme="1"/>
      <sz val="12"/>
    </font>
    <font>
      <name val="Times New Roman"/>
      <family val="1"/>
      <b val="1"/>
      <color theme="1"/>
      <sz val="12"/>
    </font>
    <font>
      <name val="Times New Roman"/>
      <family val="1"/>
      <sz val="12"/>
    </font>
    <font>
      <name val="Times New Roman"/>
      <family val="1"/>
      <b val="1"/>
      <sz val="12"/>
    </font>
    <font>
      <name val="Times New Roman"/>
      <family val="1"/>
      <color rgb="FFFF0000"/>
      <sz val="12"/>
    </font>
    <font>
      <name val="Times New Roman"/>
      <family val="1"/>
      <b val="1"/>
      <color rgb="FFFF0000"/>
      <sz val="12"/>
    </font>
    <font>
      <name val="Times New Roman"/>
      <family val="1"/>
      <sz val="11"/>
    </font>
    <font>
      <name val="Times New Roman"/>
      <family val="1"/>
      <color rgb="FF000000"/>
      <sz val="11"/>
    </font>
    <font>
      <name val="Times New Roman"/>
      <family val="1"/>
      <color theme="1"/>
      <sz val="11"/>
    </font>
    <font>
      <name val="Times New Roman"/>
      <family val="1"/>
      <b val="1"/>
      <i val="1"/>
      <color theme="1"/>
      <sz val="12"/>
    </font>
    <font>
      <name val="Times New Roman"/>
      <family val="1"/>
      <i val="1"/>
      <color theme="1"/>
      <sz val="12"/>
    </font>
  </fonts>
  <fills count="14">
    <fill>
      <patternFill/>
    </fill>
    <fill>
      <patternFill patternType="gray125"/>
    </fill>
    <fill>
      <patternFill patternType="solid">
        <fgColor theme="3" tint="0.7999816888943144"/>
        <bgColor indexed="64"/>
      </patternFill>
    </fill>
    <fill>
      <patternFill patternType="solid">
        <fgColor theme="9" tint="0.3999755851924192"/>
        <bgColor indexed="64"/>
      </patternFill>
    </fill>
    <fill>
      <patternFill patternType="solid">
        <fgColor theme="3" tint="0.5999938962981048"/>
        <bgColor indexed="64"/>
      </patternFill>
    </fill>
    <fill>
      <patternFill patternType="solid">
        <fgColor theme="5" tint="0.5999938962981048"/>
        <bgColor indexed="64"/>
      </patternFill>
    </fill>
    <fill>
      <patternFill patternType="solid">
        <fgColor theme="0"/>
        <bgColor indexed="64"/>
      </patternFill>
    </fill>
    <fill>
      <patternFill patternType="solid">
        <fgColor theme="4"/>
        <bgColor indexed="64"/>
      </patternFill>
    </fill>
    <fill>
      <patternFill patternType="solid">
        <fgColor theme="5" tint="0.7999816888943144"/>
        <bgColor indexed="64"/>
      </patternFill>
    </fill>
    <fill>
      <patternFill patternType="solid">
        <fgColor theme="4" tint="-0.249977111117893"/>
        <bgColor indexed="64"/>
      </patternFill>
    </fill>
    <fill>
      <patternFill patternType="solid">
        <fgColor theme="9" tint="0.7999816888943144"/>
        <bgColor indexed="64"/>
      </patternFill>
    </fill>
    <fill>
      <patternFill patternType="solid">
        <fgColor theme="4" tint="0.5999938962981048"/>
        <bgColor indexed="64"/>
      </patternFill>
    </fill>
    <fill>
      <patternFill patternType="solid">
        <fgColor theme="2" tint="-0.09997863704336681"/>
        <bgColor indexed="64"/>
      </patternFill>
    </fill>
    <fill>
      <patternFill patternType="solid">
        <fgColor rgb="FF92D050"/>
        <bgColor indexed="64"/>
      </patternFill>
    </fill>
  </fills>
  <borders count="13">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1" fillId="0" borderId="0"/>
    <xf numFmtId="167" fontId="1" fillId="0" borderId="0"/>
    <xf numFmtId="164" fontId="1" fillId="0" borderId="0"/>
  </cellStyleXfs>
  <cellXfs count="289">
    <xf numFmtId="0" fontId="0" fillId="0" borderId="0" pivotButton="0" quotePrefix="0" xfId="0"/>
    <xf numFmtId="0" fontId="2" fillId="0" borderId="1" applyAlignment="1" pivotButton="0" quotePrefix="0" xfId="0">
      <alignment horizontal="left"/>
    </xf>
    <xf numFmtId="0" fontId="2" fillId="0" borderId="0" pivotButton="0" quotePrefix="0" xfId="0"/>
    <xf numFmtId="0" fontId="2" fillId="0" borderId="0" applyAlignment="1" pivotButton="0" quotePrefix="0" xfId="0">
      <alignment horizontal="left"/>
    </xf>
    <xf numFmtId="0" fontId="2" fillId="0" borderId="2" pivotButton="0" quotePrefix="0" xfId="0"/>
    <xf numFmtId="0" fontId="3" fillId="0" borderId="3" applyAlignment="1" pivotButton="0" quotePrefix="0" xfId="0">
      <alignment horizontal="center" wrapText="1"/>
    </xf>
    <xf numFmtId="0" fontId="3" fillId="0" borderId="4" applyAlignment="1" pivotButton="0" quotePrefix="0" xfId="0">
      <alignment horizontal="center" wrapText="1"/>
    </xf>
    <xf numFmtId="0" fontId="3" fillId="0" borderId="5" applyAlignment="1" pivotButton="0" quotePrefix="0" xfId="0">
      <alignment horizontal="center" wrapText="1"/>
    </xf>
    <xf numFmtId="0" fontId="3" fillId="2" borderId="3" applyAlignment="1" pivotButton="0" quotePrefix="0" xfId="0">
      <alignment horizontal="left" vertical="top" wrapText="1"/>
    </xf>
    <xf numFmtId="0" fontId="3" fillId="2" borderId="4" applyAlignment="1" pivotButton="0" quotePrefix="0" xfId="0">
      <alignment vertical="top" wrapText="1"/>
    </xf>
    <xf numFmtId="0" fontId="3" fillId="2" borderId="4" applyAlignment="1" pivotButton="0" quotePrefix="0" xfId="0">
      <alignment horizontal="left" vertical="top" wrapText="1"/>
    </xf>
    <xf numFmtId="0" fontId="3" fillId="2" borderId="5" applyAlignment="1" pivotButton="0" quotePrefix="0" xfId="0">
      <alignment vertical="top" wrapText="1"/>
    </xf>
    <xf numFmtId="0" fontId="3" fillId="3" borderId="3" applyAlignment="1" pivotButton="0" quotePrefix="0" xfId="0">
      <alignment horizontal="left"/>
    </xf>
    <xf numFmtId="0" fontId="3" fillId="3" borderId="4" pivotButton="0" quotePrefix="0" xfId="0"/>
    <xf numFmtId="0" fontId="3" fillId="3" borderId="4" applyAlignment="1" pivotButton="0" quotePrefix="0" xfId="0">
      <alignment horizontal="left"/>
    </xf>
    <xf numFmtId="0" fontId="3" fillId="3" borderId="4" applyAlignment="1" pivotButton="0" quotePrefix="0" xfId="0">
      <alignment horizontal="left" wrapText="1"/>
    </xf>
    <xf numFmtId="0" fontId="3" fillId="3" borderId="5" applyAlignment="1" pivotButton="0" quotePrefix="0" xfId="0">
      <alignment horizontal="left" wrapText="1"/>
    </xf>
    <xf numFmtId="0" fontId="3" fillId="0" borderId="3" applyAlignment="1" pivotButton="0" quotePrefix="0" xfId="0">
      <alignment horizontal="left"/>
    </xf>
    <xf numFmtId="0" fontId="3" fillId="0" borderId="4" pivotButton="0" quotePrefix="0" xfId="0"/>
    <xf numFmtId="0" fontId="3" fillId="0" borderId="4" applyAlignment="1" pivotButton="0" quotePrefix="0" xfId="0">
      <alignment horizontal="left"/>
    </xf>
    <xf numFmtId="0" fontId="3" fillId="0" borderId="4" applyProtection="1" pivotButton="0" quotePrefix="0" xfId="0">
      <protection locked="0" hidden="0"/>
    </xf>
    <xf numFmtId="0" fontId="3" fillId="0" borderId="5" pivotButton="0" quotePrefix="0" xfId="0"/>
    <xf numFmtId="0" fontId="2" fillId="0" borderId="3" applyAlignment="1" pivotButton="0" quotePrefix="0" xfId="0">
      <alignment horizontal="left" vertical="center"/>
    </xf>
    <xf numFmtId="0" fontId="2" fillId="0" borderId="4" applyAlignment="1" pivotButton="0" quotePrefix="0" xfId="0">
      <alignment wrapText="1"/>
    </xf>
    <xf numFmtId="0" fontId="2" fillId="0" borderId="4" applyAlignment="1" pivotButton="0" quotePrefix="0" xfId="0">
      <alignment horizontal="left" vertical="top"/>
    </xf>
    <xf numFmtId="0" fontId="2" fillId="0" borderId="4" applyAlignment="1" pivotButton="0" quotePrefix="0" xfId="0">
      <alignment horizontal="left"/>
    </xf>
    <xf numFmtId="164" fontId="2" fillId="0" borderId="4" applyAlignment="1" applyProtection="1" pivotButton="0" quotePrefix="0" xfId="2">
      <alignment vertical="center"/>
      <protection locked="0" hidden="0"/>
    </xf>
    <xf numFmtId="164" fontId="2" fillId="0" borderId="5" applyAlignment="1" pivotButton="0" quotePrefix="0" xfId="2">
      <alignment horizontal="right" vertical="center"/>
    </xf>
    <xf numFmtId="0" fontId="2" fillId="0" borderId="3" applyAlignment="1" pivotButton="0" quotePrefix="0" xfId="0">
      <alignment horizontal="left" vertical="top"/>
    </xf>
    <xf numFmtId="0" fontId="2" fillId="0" borderId="4" applyAlignment="1" pivotButton="0" quotePrefix="0" xfId="0">
      <alignment horizontal="left" vertical="top" wrapText="1"/>
    </xf>
    <xf numFmtId="164" fontId="2" fillId="0" borderId="4" applyAlignment="1" pivotButton="0" quotePrefix="0" xfId="2">
      <alignment horizontal="left" vertical="top"/>
    </xf>
    <xf numFmtId="164" fontId="2" fillId="0" borderId="4" applyAlignment="1" applyProtection="1" pivotButton="0" quotePrefix="0" xfId="2">
      <alignment horizontal="center" vertical="top"/>
      <protection locked="0" hidden="0"/>
    </xf>
    <xf numFmtId="0" fontId="2" fillId="4" borderId="3" applyAlignment="1" pivotButton="0" quotePrefix="0" xfId="0">
      <alignment horizontal="left" vertical="center"/>
    </xf>
    <xf numFmtId="0" fontId="3" fillId="4" borderId="4" applyAlignment="1" pivotButton="0" quotePrefix="0" xfId="0">
      <alignment horizontal="center" wrapText="1"/>
    </xf>
    <xf numFmtId="0" fontId="2" fillId="4" borderId="4" applyAlignment="1" pivotButton="0" quotePrefix="0" xfId="0">
      <alignment horizontal="left" vertical="center"/>
    </xf>
    <xf numFmtId="165" fontId="2" fillId="4" borderId="4" applyAlignment="1" pivotButton="0" quotePrefix="0" xfId="0">
      <alignment horizontal="left" vertical="center"/>
    </xf>
    <xf numFmtId="166" fontId="2" fillId="4" borderId="4" applyAlignment="1" applyProtection="1" pivotButton="0" quotePrefix="0" xfId="1">
      <alignment horizontal="center" vertical="center"/>
      <protection locked="0" hidden="0"/>
    </xf>
    <xf numFmtId="166" fontId="2" fillId="4" borderId="5" applyAlignment="1" pivotButton="0" quotePrefix="0" xfId="0">
      <alignment horizontal="center" vertical="center"/>
    </xf>
    <xf numFmtId="0" fontId="3" fillId="0" borderId="4" applyAlignment="1" pivotButton="0" quotePrefix="0" xfId="0">
      <alignment horizontal="left" vertical="center" wrapText="1"/>
    </xf>
    <xf numFmtId="0" fontId="2" fillId="0" borderId="4" applyAlignment="1" pivotButton="0" quotePrefix="0" xfId="0">
      <alignment horizontal="left" vertical="center"/>
    </xf>
    <xf numFmtId="165" fontId="2" fillId="0" borderId="4" applyAlignment="1" pivotButton="0" quotePrefix="0" xfId="0">
      <alignment horizontal="left" vertical="center"/>
    </xf>
    <xf numFmtId="166" fontId="2" fillId="0" borderId="4" applyAlignment="1" applyProtection="1" pivotButton="0" quotePrefix="0" xfId="1">
      <alignment vertical="center"/>
      <protection locked="0" hidden="0"/>
    </xf>
    <xf numFmtId="166" fontId="2" fillId="0" borderId="5" applyAlignment="1" pivotButton="0" quotePrefix="0" xfId="1">
      <alignment vertical="center"/>
    </xf>
    <xf numFmtId="0" fontId="2" fillId="0" borderId="4" applyAlignment="1" pivotButton="0" quotePrefix="0" xfId="0">
      <alignment horizontal="left" vertical="center" wrapText="1"/>
    </xf>
    <xf numFmtId="166" fontId="2" fillId="0" borderId="4" applyAlignment="1" applyProtection="1" pivotButton="0" quotePrefix="0" xfId="1">
      <alignment horizontal="center" vertical="center"/>
      <protection locked="0" hidden="0"/>
    </xf>
    <xf numFmtId="0" fontId="2" fillId="4" borderId="4" applyAlignment="1" pivotButton="0" quotePrefix="0" xfId="0">
      <alignment horizontal="left" vertical="center" wrapText="1"/>
    </xf>
    <xf numFmtId="166" fontId="2" fillId="4" borderId="5" applyAlignment="1" pivotButton="0" quotePrefix="0" xfId="1">
      <alignment horizontal="center" vertical="center"/>
    </xf>
    <xf numFmtId="0" fontId="3" fillId="5" borderId="3" applyAlignment="1" pivotButton="0" quotePrefix="0" xfId="0">
      <alignment horizontal="left" vertical="top" wrapText="1"/>
    </xf>
    <xf numFmtId="0" fontId="3" fillId="5" borderId="4" applyAlignment="1" pivotButton="0" quotePrefix="0" xfId="0">
      <alignment vertical="top" wrapText="1"/>
    </xf>
    <xf numFmtId="0" fontId="3" fillId="5" borderId="4" applyAlignment="1" pivotButton="0" quotePrefix="0" xfId="0">
      <alignment horizontal="left" vertical="top" wrapText="1"/>
    </xf>
    <xf numFmtId="0" fontId="3" fillId="5" borderId="4" applyAlignment="1" applyProtection="1" pivotButton="0" quotePrefix="0" xfId="0">
      <alignment vertical="top" wrapText="1"/>
      <protection locked="0" hidden="0"/>
    </xf>
    <xf numFmtId="0" fontId="2" fillId="6" borderId="0" pivotButton="0" quotePrefix="0" xfId="0"/>
    <xf numFmtId="0" fontId="2" fillId="0" borderId="3" applyAlignment="1" pivotButton="0" quotePrefix="0" xfId="0">
      <alignment horizontal="left"/>
    </xf>
    <xf numFmtId="0" fontId="2" fillId="0" borderId="4" applyAlignment="1" pivotButton="0" quotePrefix="0" xfId="0">
      <alignment vertical="top" wrapText="1"/>
    </xf>
    <xf numFmtId="2" fontId="4" fillId="0" borderId="4" applyAlignment="1" pivotButton="0" quotePrefix="0" xfId="0">
      <alignment horizontal="left" vertical="center"/>
    </xf>
    <xf numFmtId="166" fontId="4" fillId="0" borderId="4" applyAlignment="1" applyProtection="1" pivotButton="0" quotePrefix="0" xfId="1">
      <alignment horizontal="center" vertical="center"/>
      <protection locked="0" hidden="0"/>
    </xf>
    <xf numFmtId="166" fontId="4" fillId="0" borderId="5" applyAlignment="1" pivotButton="0" quotePrefix="0" xfId="1">
      <alignment horizontal="center" vertical="center"/>
    </xf>
    <xf numFmtId="0" fontId="2" fillId="7" borderId="3" applyAlignment="1" pivotButton="0" quotePrefix="0" xfId="0">
      <alignment horizontal="left"/>
    </xf>
    <xf numFmtId="0" fontId="2" fillId="7" borderId="4" applyAlignment="1" pivotButton="0" quotePrefix="0" xfId="0">
      <alignment vertical="top" wrapText="1"/>
    </xf>
    <xf numFmtId="0" fontId="2" fillId="7" borderId="4" applyAlignment="1" pivotButton="0" quotePrefix="0" xfId="0">
      <alignment horizontal="left" vertical="center"/>
    </xf>
    <xf numFmtId="2" fontId="4" fillId="7" borderId="4" applyAlignment="1" pivotButton="0" quotePrefix="0" xfId="0">
      <alignment horizontal="left" vertical="center"/>
    </xf>
    <xf numFmtId="166" fontId="4" fillId="7" borderId="4" applyAlignment="1" applyProtection="1" pivotButton="0" quotePrefix="0" xfId="1">
      <alignment horizontal="center" vertical="center"/>
      <protection locked="0" hidden="0"/>
    </xf>
    <xf numFmtId="166" fontId="4" fillId="7" borderId="5" applyAlignment="1" pivotButton="0" quotePrefix="0" xfId="1">
      <alignment horizontal="center" vertical="center"/>
    </xf>
    <xf numFmtId="0" fontId="3" fillId="8" borderId="3" applyAlignment="1" pivotButton="0" quotePrefix="0" xfId="0">
      <alignment horizontal="left"/>
    </xf>
    <xf numFmtId="0" fontId="3" fillId="8" borderId="4" applyAlignment="1" pivotButton="0" quotePrefix="0" xfId="0">
      <alignment vertical="top" wrapText="1"/>
    </xf>
    <xf numFmtId="0" fontId="3" fillId="8" borderId="4" applyAlignment="1" pivotButton="0" quotePrefix="0" xfId="0">
      <alignment horizontal="left" vertical="center"/>
    </xf>
    <xf numFmtId="2" fontId="5" fillId="8" borderId="4" applyAlignment="1" pivotButton="0" quotePrefix="0" xfId="0">
      <alignment horizontal="left" vertical="center"/>
    </xf>
    <xf numFmtId="166" fontId="5" fillId="8" borderId="4" applyAlignment="1" applyProtection="1" pivotButton="0" quotePrefix="0" xfId="1">
      <alignment horizontal="center" vertical="center"/>
      <protection locked="0" hidden="0"/>
    </xf>
    <xf numFmtId="166" fontId="5" fillId="8" borderId="5" applyAlignment="1" pivotButton="0" quotePrefix="0" xfId="1">
      <alignment horizontal="center" vertical="center"/>
    </xf>
    <xf numFmtId="0" fontId="3" fillId="7" borderId="4" applyAlignment="1" pivotButton="0" quotePrefix="0" xfId="0">
      <alignment vertical="top" wrapText="1"/>
    </xf>
    <xf numFmtId="0" fontId="3" fillId="7" borderId="4" applyAlignment="1" pivotButton="0" quotePrefix="0" xfId="0">
      <alignment horizontal="left" vertical="top" wrapText="1"/>
    </xf>
    <xf numFmtId="0" fontId="3" fillId="7" borderId="4" applyAlignment="1" applyProtection="1" pivotButton="0" quotePrefix="0" xfId="0">
      <alignment vertical="top" wrapText="1"/>
      <protection locked="0" hidden="0"/>
    </xf>
    <xf numFmtId="0" fontId="3" fillId="5" borderId="4" applyAlignment="1" pivotButton="0" quotePrefix="0" xfId="0">
      <alignment horizontal="left"/>
    </xf>
    <xf numFmtId="166" fontId="5" fillId="5" borderId="4" applyAlignment="1" pivotButton="0" quotePrefix="0" xfId="1">
      <alignment horizontal="center" vertical="center"/>
    </xf>
    <xf numFmtId="165" fontId="2" fillId="0" borderId="3" applyAlignment="1" pivotButton="0" quotePrefix="0" xfId="0">
      <alignment horizontal="left"/>
    </xf>
    <xf numFmtId="167" fontId="2" fillId="0" borderId="4" applyAlignment="1" pivotButton="0" quotePrefix="0" xfId="1">
      <alignment horizontal="left" vertical="center" wrapText="1"/>
    </xf>
    <xf numFmtId="167" fontId="2" fillId="0" borderId="4" applyAlignment="1" pivotButton="0" quotePrefix="0" xfId="1">
      <alignment horizontal="left" vertical="center"/>
    </xf>
    <xf numFmtId="167" fontId="2" fillId="0" borderId="4" applyAlignment="1" pivotButton="0" quotePrefix="0" xfId="1">
      <alignment horizontal="left" vertical="top" wrapText="1"/>
    </xf>
    <xf numFmtId="167" fontId="2" fillId="0" borderId="4" applyAlignment="1" pivotButton="0" quotePrefix="0" xfId="1">
      <alignment vertical="center" wrapText="1"/>
    </xf>
    <xf numFmtId="0" fontId="4" fillId="9" borderId="3" applyAlignment="1" pivotButton="0" quotePrefix="0" xfId="0">
      <alignment horizontal="left" vertical="top" wrapText="1"/>
    </xf>
    <xf numFmtId="0" fontId="5" fillId="9" borderId="4" applyAlignment="1" pivotButton="0" quotePrefix="0" xfId="0">
      <alignment horizontal="left" vertical="top" wrapText="1"/>
    </xf>
    <xf numFmtId="0" fontId="4" fillId="9" borderId="4" applyAlignment="1" pivotButton="0" quotePrefix="0" xfId="0">
      <alignment horizontal="left" vertical="top" wrapText="1"/>
    </xf>
    <xf numFmtId="0" fontId="6" fillId="9" borderId="4" applyAlignment="1" pivotButton="0" quotePrefix="0" xfId="0">
      <alignment horizontal="left" vertical="top"/>
    </xf>
    <xf numFmtId="166" fontId="6" fillId="9" borderId="4" applyAlignment="1" applyProtection="1" pivotButton="0" quotePrefix="0" xfId="1">
      <alignment horizontal="center" vertical="top"/>
      <protection locked="0" hidden="0"/>
    </xf>
    <xf numFmtId="166" fontId="5" fillId="9" borderId="5" applyAlignment="1" pivotButton="0" quotePrefix="0" xfId="1">
      <alignment horizontal="center" vertical="top"/>
    </xf>
    <xf numFmtId="0" fontId="4" fillId="5" borderId="3" applyAlignment="1" pivotButton="0" quotePrefix="0" xfId="0">
      <alignment horizontal="left" vertical="top" wrapText="1"/>
    </xf>
    <xf numFmtId="0" fontId="5" fillId="5" borderId="4" applyAlignment="1" pivotButton="0" quotePrefix="0" xfId="0">
      <alignment horizontal="left" vertical="top" wrapText="1"/>
    </xf>
    <xf numFmtId="0" fontId="4" fillId="5" borderId="4" applyAlignment="1" pivotButton="0" quotePrefix="0" xfId="0">
      <alignment horizontal="left" vertical="top" wrapText="1"/>
    </xf>
    <xf numFmtId="0" fontId="6" fillId="5" borderId="4" applyAlignment="1" pivotButton="0" quotePrefix="0" xfId="0">
      <alignment horizontal="left" vertical="top"/>
    </xf>
    <xf numFmtId="166" fontId="6" fillId="5" borderId="4" applyAlignment="1" applyProtection="1" pivotButton="0" quotePrefix="0" xfId="1">
      <alignment horizontal="center" vertical="top"/>
      <protection locked="0" hidden="0"/>
    </xf>
    <xf numFmtId="166" fontId="5" fillId="5" borderId="5" applyAlignment="1" pivotButton="0" quotePrefix="0" xfId="1">
      <alignment horizontal="center" vertical="top"/>
    </xf>
    <xf numFmtId="165" fontId="4" fillId="6" borderId="3" applyAlignment="1" pivotButton="0" quotePrefix="0" xfId="0">
      <alignment horizontal="left" vertical="top" wrapText="1"/>
    </xf>
    <xf numFmtId="2" fontId="2" fillId="0" borderId="4" applyAlignment="1" pivotButton="0" quotePrefix="0" xfId="2">
      <alignment horizontal="left" vertical="center"/>
    </xf>
    <xf numFmtId="166" fontId="4" fillId="6" borderId="4" applyAlignment="1" applyProtection="1" pivotButton="0" quotePrefix="0" xfId="1">
      <alignment horizontal="left" vertical="top"/>
      <protection locked="0" hidden="0"/>
    </xf>
    <xf numFmtId="166" fontId="4" fillId="6" borderId="5" applyAlignment="1" pivotButton="0" quotePrefix="0" xfId="1">
      <alignment horizontal="left" vertical="top"/>
    </xf>
    <xf numFmtId="2" fontId="2" fillId="0" borderId="4" applyAlignment="1" pivotButton="0" quotePrefix="0" xfId="0">
      <alignment horizontal="left" vertical="center"/>
    </xf>
    <xf numFmtId="0" fontId="4" fillId="7" borderId="3" applyAlignment="1" pivotButton="0" quotePrefix="0" xfId="0">
      <alignment horizontal="left" vertical="top" wrapText="1"/>
    </xf>
    <xf numFmtId="0" fontId="5" fillId="7" borderId="4" applyAlignment="1" pivotButton="0" quotePrefix="0" xfId="0">
      <alignment horizontal="left" vertical="top" wrapText="1"/>
    </xf>
    <xf numFmtId="0" fontId="4" fillId="7" borderId="4" applyAlignment="1" pivotButton="0" quotePrefix="0" xfId="0">
      <alignment horizontal="left" vertical="top" wrapText="1"/>
    </xf>
    <xf numFmtId="0" fontId="4" fillId="7" borderId="4" applyAlignment="1" pivotButton="0" quotePrefix="0" xfId="0">
      <alignment horizontal="left" vertical="top"/>
    </xf>
    <xf numFmtId="166" fontId="6" fillId="7" borderId="4" applyAlignment="1" applyProtection="1" pivotButton="0" quotePrefix="0" xfId="1">
      <alignment horizontal="left" vertical="top"/>
      <protection locked="0" hidden="0"/>
    </xf>
    <xf numFmtId="166" fontId="4" fillId="7" borderId="5" applyAlignment="1" pivotButton="0" quotePrefix="0" xfId="1">
      <alignment horizontal="left" vertical="top"/>
    </xf>
    <xf numFmtId="0" fontId="5" fillId="5" borderId="3" applyAlignment="1" pivotButton="0" quotePrefix="0" xfId="0">
      <alignment horizontal="left" vertical="top" wrapText="1"/>
    </xf>
    <xf numFmtId="0" fontId="5" fillId="5" borderId="4" applyAlignment="1" pivotButton="0" quotePrefix="0" xfId="0">
      <alignment horizontal="left" vertical="top"/>
    </xf>
    <xf numFmtId="166" fontId="7" fillId="5" borderId="4" applyAlignment="1" applyProtection="1" pivotButton="0" quotePrefix="0" xfId="1">
      <alignment horizontal="left" vertical="top"/>
      <protection locked="0" hidden="0"/>
    </xf>
    <xf numFmtId="166" fontId="5" fillId="5" borderId="5" applyAlignment="1" pivotButton="0" quotePrefix="0" xfId="1">
      <alignment horizontal="left" vertical="top"/>
    </xf>
    <xf numFmtId="0" fontId="4" fillId="6" borderId="3" applyAlignment="1" pivotButton="0" quotePrefix="0" xfId="0">
      <alignment horizontal="left" vertical="top" wrapText="1"/>
    </xf>
    <xf numFmtId="2" fontId="4" fillId="7" borderId="4" applyAlignment="1" pivotButton="0" quotePrefix="0" xfId="0">
      <alignment horizontal="left" vertical="top"/>
    </xf>
    <xf numFmtId="0" fontId="5" fillId="8" borderId="3" applyAlignment="1" pivotButton="0" quotePrefix="0" xfId="0">
      <alignment horizontal="left" vertical="top" wrapText="1"/>
    </xf>
    <xf numFmtId="0" fontId="5" fillId="8" borderId="4" applyAlignment="1" pivotButton="0" quotePrefix="0" xfId="0">
      <alignment horizontal="left" vertical="top" wrapText="1"/>
    </xf>
    <xf numFmtId="2" fontId="5" fillId="8" borderId="4" applyAlignment="1" pivotButton="0" quotePrefix="0" xfId="0">
      <alignment horizontal="left" vertical="top"/>
    </xf>
    <xf numFmtId="166" fontId="7" fillId="8" borderId="4" applyAlignment="1" applyProtection="1" pivotButton="0" quotePrefix="0" xfId="1">
      <alignment horizontal="left" vertical="top"/>
      <protection locked="0" hidden="0"/>
    </xf>
    <xf numFmtId="166" fontId="5" fillId="8" borderId="5" applyAlignment="1" pivotButton="0" quotePrefix="0" xfId="1">
      <alignment horizontal="left" vertical="top"/>
    </xf>
    <xf numFmtId="0" fontId="5" fillId="7" borderId="3" applyAlignment="1" pivotButton="0" quotePrefix="0" xfId="0">
      <alignment horizontal="left" vertical="top" wrapText="1"/>
    </xf>
    <xf numFmtId="2" fontId="5" fillId="7" borderId="4" applyAlignment="1" pivotButton="0" quotePrefix="0" xfId="0">
      <alignment horizontal="left" vertical="top"/>
    </xf>
    <xf numFmtId="166" fontId="7" fillId="7" borderId="4" applyAlignment="1" applyProtection="1" pivotButton="0" quotePrefix="0" xfId="1">
      <alignment horizontal="left" vertical="top"/>
      <protection locked="0" hidden="0"/>
    </xf>
    <xf numFmtId="166" fontId="5" fillId="7" borderId="5" applyAlignment="1" pivotButton="0" quotePrefix="0" xfId="1">
      <alignment horizontal="left" vertical="top"/>
    </xf>
    <xf numFmtId="49" fontId="2" fillId="0" borderId="4" applyAlignment="1" pivotButton="0" quotePrefix="0" xfId="1">
      <alignment horizontal="left" vertical="center" wrapText="1"/>
    </xf>
    <xf numFmtId="2" fontId="4" fillId="6" borderId="3" applyAlignment="1" pivotButton="0" quotePrefix="0" xfId="0">
      <alignment horizontal="left" vertical="top" wrapText="1"/>
    </xf>
    <xf numFmtId="166" fontId="5" fillId="7" borderId="4" applyAlignment="1" applyProtection="1" pivotButton="0" quotePrefix="0" xfId="1">
      <alignment horizontal="left" vertical="top"/>
      <protection locked="0" hidden="0"/>
    </xf>
    <xf numFmtId="166" fontId="5" fillId="8" borderId="4" applyAlignment="1" applyProtection="1" pivotButton="0" quotePrefix="0" xfId="1">
      <alignment horizontal="left" vertical="top"/>
      <protection locked="0" hidden="0"/>
    </xf>
    <xf numFmtId="2" fontId="2" fillId="0" borderId="4" applyAlignment="1" pivotButton="0" quotePrefix="0" xfId="1">
      <alignment horizontal="left" vertical="top" wrapText="1"/>
    </xf>
    <xf numFmtId="2" fontId="5" fillId="5" borderId="4" applyAlignment="1" pivotButton="0" quotePrefix="0" xfId="0">
      <alignment horizontal="left" vertical="top"/>
    </xf>
    <xf numFmtId="166" fontId="5" fillId="5" borderId="4" applyAlignment="1" applyProtection="1" pivotButton="0" quotePrefix="0" xfId="1">
      <alignment horizontal="left" vertical="top"/>
      <protection locked="0" hidden="0"/>
    </xf>
    <xf numFmtId="0" fontId="2" fillId="0" borderId="4" applyAlignment="1" pivotButton="0" quotePrefix="0" xfId="1">
      <alignment horizontal="left" vertical="center" wrapText="1"/>
    </xf>
    <xf numFmtId="0" fontId="2" fillId="0" borderId="4" applyAlignment="1" pivotButton="0" quotePrefix="0" xfId="1">
      <alignment horizontal="left" vertical="top" wrapText="1"/>
    </xf>
    <xf numFmtId="0" fontId="5" fillId="5" borderId="4" applyAlignment="1" pivotButton="0" quotePrefix="0" xfId="0">
      <alignment horizontal="left" wrapText="1"/>
    </xf>
    <xf numFmtId="0" fontId="5" fillId="6" borderId="3" applyAlignment="1" pivotButton="0" quotePrefix="0" xfId="0">
      <alignment horizontal="left" vertical="top" wrapText="1"/>
    </xf>
    <xf numFmtId="0" fontId="5" fillId="8" borderId="4" applyAlignment="1" applyProtection="1" pivotButton="0" quotePrefix="0" xfId="0">
      <alignment horizontal="left" vertical="center"/>
      <protection locked="1" hidden="1"/>
    </xf>
    <xf numFmtId="166" fontId="5" fillId="6" borderId="4" applyAlignment="1" applyProtection="1" pivotButton="0" quotePrefix="0" xfId="1">
      <alignment horizontal="left" vertical="top"/>
      <protection locked="0" hidden="0"/>
    </xf>
    <xf numFmtId="166" fontId="5" fillId="6" borderId="5" applyAlignment="1" pivotButton="0" quotePrefix="0" xfId="1">
      <alignment horizontal="left" vertical="top"/>
    </xf>
    <xf numFmtId="0" fontId="4" fillId="0" borderId="4" applyAlignment="1" applyProtection="1" pivotButton="0" quotePrefix="0" xfId="0">
      <alignment horizontal="left" vertical="center" wrapText="1"/>
      <protection locked="1" hidden="1"/>
    </xf>
    <xf numFmtId="3" fontId="4" fillId="0" borderId="4" applyAlignment="1" applyProtection="1" pivotButton="0" quotePrefix="0" xfId="0">
      <alignment horizontal="left" vertical="center" wrapText="1"/>
      <protection locked="1" hidden="1"/>
    </xf>
    <xf numFmtId="168" fontId="4" fillId="0" borderId="4" applyAlignment="1" applyProtection="1" pivotButton="0" quotePrefix="0" xfId="0">
      <alignment horizontal="left" vertical="center"/>
      <protection locked="1" hidden="1"/>
    </xf>
    <xf numFmtId="0" fontId="4" fillId="0" borderId="4" applyAlignment="1" applyProtection="1" pivotButton="0" quotePrefix="0" xfId="0">
      <alignment horizontal="left" vertical="center"/>
      <protection locked="1" hidden="1"/>
    </xf>
    <xf numFmtId="0" fontId="5" fillId="10" borderId="3" applyAlignment="1" pivotButton="0" quotePrefix="0" xfId="0">
      <alignment horizontal="left" vertical="top" wrapText="1"/>
    </xf>
    <xf numFmtId="0" fontId="5" fillId="10" borderId="4" applyAlignment="1" pivotButton="0" quotePrefix="0" xfId="0">
      <alignment horizontal="left" vertical="top" wrapText="1"/>
    </xf>
    <xf numFmtId="2" fontId="5" fillId="10" borderId="4" applyAlignment="1" pivotButton="0" quotePrefix="0" xfId="0">
      <alignment horizontal="left" vertical="top"/>
    </xf>
    <xf numFmtId="166" fontId="5" fillId="10" borderId="4" applyAlignment="1" applyProtection="1" pivotButton="0" quotePrefix="0" xfId="1">
      <alignment horizontal="left" vertical="top"/>
      <protection locked="0" hidden="0"/>
    </xf>
    <xf numFmtId="166" fontId="5" fillId="10" borderId="5" applyAlignment="1" pivotButton="0" quotePrefix="0" xfId="1">
      <alignment horizontal="left" vertical="top"/>
    </xf>
    <xf numFmtId="0" fontId="5" fillId="11" borderId="3" applyAlignment="1" pivotButton="0" quotePrefix="0" xfId="0">
      <alignment horizontal="left" vertical="top" wrapText="1"/>
    </xf>
    <xf numFmtId="0" fontId="5" fillId="11" borderId="4" applyAlignment="1" pivotButton="0" quotePrefix="0" xfId="0">
      <alignment horizontal="left" vertical="top" wrapText="1"/>
    </xf>
    <xf numFmtId="2" fontId="5" fillId="11" borderId="4" applyAlignment="1" pivotButton="0" quotePrefix="0" xfId="0">
      <alignment horizontal="left" vertical="top"/>
    </xf>
    <xf numFmtId="166" fontId="5" fillId="11" borderId="4" applyAlignment="1" applyProtection="1" pivotButton="0" quotePrefix="0" xfId="1">
      <alignment horizontal="left" vertical="top"/>
      <protection locked="0" hidden="0"/>
    </xf>
    <xf numFmtId="166" fontId="5" fillId="11" borderId="5" applyAlignment="1" pivotButton="0" quotePrefix="0" xfId="1">
      <alignment horizontal="left" vertical="top"/>
    </xf>
    <xf numFmtId="167" fontId="2" fillId="12" borderId="3" applyAlignment="1" pivotButton="0" quotePrefix="0" xfId="1">
      <alignment horizontal="left" vertical="top"/>
    </xf>
    <xf numFmtId="167" fontId="3" fillId="12" borderId="4" applyAlignment="1" pivotButton="0" quotePrefix="0" xfId="1">
      <alignment horizontal="left" vertical="top"/>
    </xf>
    <xf numFmtId="167" fontId="2" fillId="12" borderId="4" applyAlignment="1" pivotButton="0" quotePrefix="0" xfId="1">
      <alignment horizontal="left" vertical="top"/>
    </xf>
    <xf numFmtId="167" fontId="2" fillId="12" borderId="4" applyAlignment="1" applyProtection="1" pivotButton="0" quotePrefix="0" xfId="1">
      <alignment horizontal="left" vertical="top"/>
      <protection locked="0" hidden="0"/>
    </xf>
    <xf numFmtId="167" fontId="2" fillId="12"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xf>
    <xf numFmtId="164" fontId="2" fillId="0" borderId="4" applyAlignment="1" applyProtection="1" pivotButton="0" quotePrefix="0" xfId="2">
      <alignment horizontal="left" vertical="top"/>
      <protection locked="0" hidden="0"/>
    </xf>
    <xf numFmtId="169" fontId="2" fillId="0" borderId="5"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7" fontId="2" fillId="4" borderId="4" applyAlignment="1" applyProtection="1" pivotButton="0" quotePrefix="0" xfId="1">
      <alignment horizontal="left" vertical="top"/>
      <protection locked="0" hidden="0"/>
    </xf>
    <xf numFmtId="169" fontId="2" fillId="4" borderId="5" applyAlignment="1" pivotButton="0" quotePrefix="0" xfId="1">
      <alignment horizontal="left" vertical="top"/>
    </xf>
    <xf numFmtId="167" fontId="3" fillId="12" borderId="4" applyAlignment="1" applyProtection="1" pivotButton="0" quotePrefix="0" xfId="1">
      <alignment horizontal="left" vertical="top"/>
      <protection locked="0" hidden="0"/>
    </xf>
    <xf numFmtId="169" fontId="3" fillId="12" borderId="5" applyAlignment="1" pivotButton="0" quotePrefix="0" xfId="1">
      <alignment horizontal="left" vertical="top"/>
    </xf>
    <xf numFmtId="49" fontId="2" fillId="0" borderId="4" applyAlignment="1" pivotButton="0" quotePrefix="0" xfId="1">
      <alignment horizontal="left" vertical="top" wrapText="1"/>
    </xf>
    <xf numFmtId="0" fontId="8" fillId="0" borderId="6" applyAlignment="1" pivotButton="0" quotePrefix="0" xfId="0">
      <alignment horizontal="left" vertical="center"/>
    </xf>
    <xf numFmtId="166" fontId="9" fillId="0" borderId="6" applyAlignment="1" applyProtection="1" pivotButton="0" quotePrefix="0" xfId="1">
      <alignment horizontal="left" vertical="center"/>
      <protection locked="0" hidden="0"/>
    </xf>
    <xf numFmtId="170" fontId="2" fillId="0" borderId="3" applyAlignment="1" pivotButton="0" quotePrefix="0" xfId="1">
      <alignment horizontal="left" vertical="top"/>
    </xf>
    <xf numFmtId="166" fontId="10" fillId="0" borderId="6" applyAlignment="1" applyProtection="1" pivotButton="0" quotePrefix="0" xfId="1">
      <alignment horizontal="left" vertical="center"/>
      <protection locked="0" hidden="0"/>
    </xf>
    <xf numFmtId="169" fontId="2" fillId="0" borderId="3" applyAlignment="1" pivotButton="0" quotePrefix="0" xfId="1">
      <alignment horizontal="left" vertical="top"/>
    </xf>
    <xf numFmtId="167" fontId="3" fillId="4" borderId="3" applyAlignment="1" pivotButton="0" quotePrefix="0" xfId="1">
      <alignment horizontal="left" vertical="top"/>
    </xf>
    <xf numFmtId="167" fontId="3" fillId="4" borderId="4" applyAlignment="1" pivotButton="0" quotePrefix="0" xfId="1">
      <alignment horizontal="left" vertical="top"/>
    </xf>
    <xf numFmtId="167" fontId="3" fillId="4" borderId="4" applyAlignment="1" applyProtection="1" pivotButton="0" quotePrefix="0" xfId="1">
      <alignment horizontal="left" vertical="top"/>
      <protection locked="0" hidden="0"/>
    </xf>
    <xf numFmtId="169" fontId="3" fillId="4" borderId="5" applyAlignment="1" pivotButton="0" quotePrefix="0" xfId="1">
      <alignment horizontal="left" vertical="top"/>
    </xf>
    <xf numFmtId="167" fontId="3" fillId="12" borderId="3" applyAlignment="1" pivotButton="0" quotePrefix="0" xfId="1">
      <alignment horizontal="left" vertical="top"/>
    </xf>
    <xf numFmtId="167" fontId="3" fillId="4" borderId="4" applyAlignment="1" pivotButton="0" quotePrefix="0" xfId="1">
      <alignment horizontal="left" vertical="top" wrapText="1"/>
    </xf>
    <xf numFmtId="167" fontId="3" fillId="12" borderId="4" applyAlignment="1" pivotButton="0" quotePrefix="0" xfId="1">
      <alignment horizontal="left" vertical="top" wrapText="1"/>
    </xf>
    <xf numFmtId="169" fontId="2" fillId="12" borderId="5" applyAlignment="1" pivotButton="0" quotePrefix="0" xfId="1">
      <alignment horizontal="left" vertical="top"/>
    </xf>
    <xf numFmtId="167" fontId="2" fillId="4" borderId="4" applyAlignment="1" pivotButton="0" quotePrefix="0" xfId="1">
      <alignment horizontal="left" vertical="top" wrapText="1"/>
    </xf>
    <xf numFmtId="169" fontId="5" fillId="7" borderId="5" applyAlignment="1" pivotButton="0" quotePrefix="0" xfId="1">
      <alignment horizontal="left" vertical="top"/>
    </xf>
    <xf numFmtId="0" fontId="5" fillId="13" borderId="3" applyAlignment="1" pivotButton="0" quotePrefix="0" xfId="0">
      <alignment horizontal="left" vertical="top" wrapText="1"/>
    </xf>
    <xf numFmtId="0" fontId="5" fillId="13" borderId="4" applyAlignment="1" pivotButton="0" quotePrefix="0" xfId="0">
      <alignment horizontal="left" vertical="top" wrapText="1"/>
    </xf>
    <xf numFmtId="2" fontId="5" fillId="13" borderId="4" applyAlignment="1" pivotButton="0" quotePrefix="0" xfId="0">
      <alignment horizontal="left" vertical="top"/>
    </xf>
    <xf numFmtId="166" fontId="5" fillId="13" borderId="4" applyAlignment="1" applyProtection="1" pivotButton="0" quotePrefix="0" xfId="1">
      <alignment horizontal="left" vertical="top"/>
      <protection locked="0" hidden="0"/>
    </xf>
    <xf numFmtId="169" fontId="5" fillId="13" borderId="5" applyAlignment="1" pivotButton="0" quotePrefix="0" xfId="1">
      <alignment horizontal="left" vertical="top"/>
    </xf>
    <xf numFmtId="167" fontId="2" fillId="12" borderId="4" applyAlignment="1" pivotButton="0" quotePrefix="0" xfId="1">
      <alignment horizontal="left"/>
    </xf>
    <xf numFmtId="167" fontId="2" fillId="12" borderId="4" pivotButton="0" quotePrefix="0" xfId="1"/>
    <xf numFmtId="167" fontId="2" fillId="12" borderId="4" applyProtection="1" pivotButton="0" quotePrefix="0" xfId="1">
      <protection locked="0" hidden="0"/>
    </xf>
    <xf numFmtId="169" fontId="2" fillId="12" borderId="5" pivotButton="0" quotePrefix="0" xfId="1"/>
    <xf numFmtId="167" fontId="2" fillId="0" borderId="1" applyAlignment="1" pivotButton="0" quotePrefix="0" xfId="1">
      <alignment horizontal="left"/>
    </xf>
    <xf numFmtId="167" fontId="2" fillId="0" borderId="0" pivotButton="0" quotePrefix="0" xfId="1"/>
    <xf numFmtId="167" fontId="2" fillId="0" borderId="0" applyAlignment="1" pivotButton="0" quotePrefix="0" xfId="1">
      <alignment horizontal="left"/>
    </xf>
    <xf numFmtId="167" fontId="2" fillId="0" borderId="2" pivotButton="0" quotePrefix="0" xfId="1"/>
    <xf numFmtId="167" fontId="11" fillId="0" borderId="0" pivotButton="0" quotePrefix="0" xfId="1"/>
    <xf numFmtId="167" fontId="12" fillId="0" borderId="0" applyAlignment="1" pivotButton="0" quotePrefix="0" xfId="1">
      <alignment horizontal="left"/>
    </xf>
    <xf numFmtId="167" fontId="11" fillId="0" borderId="0" applyAlignment="1" pivotButton="0" quotePrefix="0" xfId="1">
      <alignment horizontal="left"/>
    </xf>
    <xf numFmtId="167" fontId="2" fillId="0" borderId="7" applyAlignment="1" pivotButton="0" quotePrefix="0" xfId="1">
      <alignment horizontal="left"/>
    </xf>
    <xf numFmtId="167" fontId="11" fillId="0" borderId="8" applyAlignment="1" pivotButton="0" quotePrefix="0" xfId="1">
      <alignment horizontal="left"/>
    </xf>
    <xf numFmtId="167" fontId="12" fillId="0" borderId="8" applyAlignment="1" pivotButton="0" quotePrefix="0" xfId="1">
      <alignment horizontal="left"/>
    </xf>
    <xf numFmtId="0" fontId="2" fillId="0" borderId="8" applyAlignment="1" pivotButton="0" quotePrefix="0" xfId="0">
      <alignment horizontal="left"/>
    </xf>
    <xf numFmtId="167" fontId="11" fillId="0" borderId="8" pivotButton="0" quotePrefix="0" xfId="1"/>
    <xf numFmtId="167" fontId="2" fillId="0" borderId="6" pivotButton="0" quotePrefix="0" xfId="1"/>
    <xf numFmtId="167" fontId="2" fillId="0" borderId="0" pivotButton="0" quotePrefix="0" xfId="1"/>
    <xf numFmtId="169" fontId="2" fillId="0" borderId="0" pivotButton="0" quotePrefix="0" xfId="1"/>
    <xf numFmtId="0" fontId="0" fillId="0" borderId="0" applyProtection="1" pivotButton="0" quotePrefix="0" xfId="0">
      <protection locked="0" hidden="0"/>
    </xf>
    <xf numFmtId="0" fontId="0" fillId="0" borderId="11" pivotButton="0" quotePrefix="0" xfId="0"/>
    <xf numFmtId="0" fontId="0" fillId="0" borderId="11" applyProtection="1" pivotButton="0" quotePrefix="0" xfId="0">
      <protection locked="0" hidden="0"/>
    </xf>
    <xf numFmtId="0" fontId="0" fillId="0" borderId="12" pivotButton="0" quotePrefix="0" xfId="0"/>
    <xf numFmtId="0" fontId="3" fillId="2" borderId="4" applyAlignment="1" applyProtection="1" pivotButton="0" quotePrefix="0" xfId="0">
      <alignment vertical="top" wrapText="1"/>
      <protection locked="0" hidden="0"/>
    </xf>
    <xf numFmtId="0" fontId="3" fillId="3" borderId="4" applyAlignment="1" applyProtection="1" pivotButton="0" quotePrefix="0" xfId="0">
      <alignment horizontal="left" wrapText="1"/>
      <protection locked="0" hidden="0"/>
    </xf>
    <xf numFmtId="166" fontId="2" fillId="4" borderId="4" applyAlignment="1" applyProtection="1" pivotButton="0" quotePrefix="0" xfId="1">
      <alignment horizontal="center" vertical="center"/>
      <protection locked="0" hidden="0"/>
    </xf>
    <xf numFmtId="166" fontId="2" fillId="4" borderId="5" applyAlignment="1" pivotButton="0" quotePrefix="0" xfId="0">
      <alignment horizontal="center" vertical="center"/>
    </xf>
    <xf numFmtId="166" fontId="2" fillId="0" borderId="4" applyAlignment="1" applyProtection="1" pivotButton="0" quotePrefix="0" xfId="1">
      <alignment vertical="center"/>
      <protection locked="0" hidden="0"/>
    </xf>
    <xf numFmtId="166" fontId="2" fillId="0" borderId="5" applyAlignment="1" pivotButton="0" quotePrefix="0" xfId="1">
      <alignment vertical="center"/>
    </xf>
    <xf numFmtId="166" fontId="2" fillId="0" borderId="4" applyAlignment="1" applyProtection="1" pivotButton="0" quotePrefix="0" xfId="1">
      <alignment horizontal="center" vertical="center"/>
      <protection locked="0" hidden="0"/>
    </xf>
    <xf numFmtId="166" fontId="2" fillId="4" borderId="5" applyAlignment="1" pivotButton="0" quotePrefix="0" xfId="1">
      <alignment horizontal="center" vertical="center"/>
    </xf>
    <xf numFmtId="166" fontId="4" fillId="0" borderId="4" applyAlignment="1" applyProtection="1" pivotButton="0" quotePrefix="0" xfId="1">
      <alignment horizontal="center" vertical="center"/>
      <protection locked="0" hidden="0"/>
    </xf>
    <xf numFmtId="166" fontId="4" fillId="0" borderId="5" applyAlignment="1" pivotButton="0" quotePrefix="0" xfId="1">
      <alignment horizontal="center" vertical="center"/>
    </xf>
    <xf numFmtId="166" fontId="4" fillId="7" borderId="4" applyAlignment="1" applyProtection="1" pivotButton="0" quotePrefix="0" xfId="1">
      <alignment horizontal="center" vertical="center"/>
      <protection locked="0" hidden="0"/>
    </xf>
    <xf numFmtId="166" fontId="4" fillId="7" borderId="5" applyAlignment="1" pivotButton="0" quotePrefix="0" xfId="1">
      <alignment horizontal="center" vertical="center"/>
    </xf>
    <xf numFmtId="166" fontId="5" fillId="8" borderId="4" applyAlignment="1" applyProtection="1" pivotButton="0" quotePrefix="0" xfId="1">
      <alignment horizontal="center" vertical="center"/>
      <protection locked="0" hidden="0"/>
    </xf>
    <xf numFmtId="166" fontId="5" fillId="8" borderId="5" applyAlignment="1" pivotButton="0" quotePrefix="0" xfId="1">
      <alignment horizontal="center" vertical="center"/>
    </xf>
    <xf numFmtId="166" fontId="5" fillId="5" borderId="4" applyAlignment="1" pivotButton="0" quotePrefix="0" xfId="1">
      <alignment horizontal="center" vertical="center"/>
    </xf>
    <xf numFmtId="167" fontId="2" fillId="0" borderId="4" applyAlignment="1" pivotButton="0" quotePrefix="0" xfId="1">
      <alignment horizontal="left" vertical="center" wrapText="1"/>
    </xf>
    <xf numFmtId="167" fontId="2" fillId="0" borderId="4" applyAlignment="1" pivotButton="0" quotePrefix="0" xfId="1">
      <alignment horizontal="left" vertical="center"/>
    </xf>
    <xf numFmtId="167" fontId="2" fillId="0" borderId="4" applyAlignment="1" pivotButton="0" quotePrefix="0" xfId="1">
      <alignment horizontal="left" vertical="top" wrapText="1"/>
    </xf>
    <xf numFmtId="167" fontId="2" fillId="0" borderId="4" applyAlignment="1" pivotButton="0" quotePrefix="0" xfId="1">
      <alignment vertical="center" wrapText="1"/>
    </xf>
    <xf numFmtId="166" fontId="6" fillId="9" borderId="4" applyAlignment="1" applyProtection="1" pivotButton="0" quotePrefix="0" xfId="1">
      <alignment horizontal="center" vertical="top"/>
      <protection locked="0" hidden="0"/>
    </xf>
    <xf numFmtId="166" fontId="5" fillId="9" borderId="5" applyAlignment="1" pivotButton="0" quotePrefix="0" xfId="1">
      <alignment horizontal="center" vertical="top"/>
    </xf>
    <xf numFmtId="166" fontId="6" fillId="5" borderId="4" applyAlignment="1" applyProtection="1" pivotButton="0" quotePrefix="0" xfId="1">
      <alignment horizontal="center" vertical="top"/>
      <protection locked="0" hidden="0"/>
    </xf>
    <xf numFmtId="166" fontId="5" fillId="5" borderId="5" applyAlignment="1" pivotButton="0" quotePrefix="0" xfId="1">
      <alignment horizontal="center" vertical="top"/>
    </xf>
    <xf numFmtId="166" fontId="4" fillId="6" borderId="4" applyAlignment="1" applyProtection="1" pivotButton="0" quotePrefix="0" xfId="1">
      <alignment horizontal="left" vertical="top"/>
      <protection locked="0" hidden="0"/>
    </xf>
    <xf numFmtId="166" fontId="4" fillId="6" borderId="5" applyAlignment="1" pivotButton="0" quotePrefix="0" xfId="1">
      <alignment horizontal="left" vertical="top"/>
    </xf>
    <xf numFmtId="166" fontId="6" fillId="7" borderId="4" applyAlignment="1" applyProtection="1" pivotButton="0" quotePrefix="0" xfId="1">
      <alignment horizontal="left" vertical="top"/>
      <protection locked="0" hidden="0"/>
    </xf>
    <xf numFmtId="166" fontId="4" fillId="7" borderId="5" applyAlignment="1" pivotButton="0" quotePrefix="0" xfId="1">
      <alignment horizontal="left" vertical="top"/>
    </xf>
    <xf numFmtId="166" fontId="7" fillId="5" borderId="4" applyAlignment="1" applyProtection="1" pivotButton="0" quotePrefix="0" xfId="1">
      <alignment horizontal="left" vertical="top"/>
      <protection locked="0" hidden="0"/>
    </xf>
    <xf numFmtId="166" fontId="5" fillId="5" borderId="5" applyAlignment="1" pivotButton="0" quotePrefix="0" xfId="1">
      <alignment horizontal="left" vertical="top"/>
    </xf>
    <xf numFmtId="166" fontId="7" fillId="8" borderId="4" applyAlignment="1" applyProtection="1" pivotButton="0" quotePrefix="0" xfId="1">
      <alignment horizontal="left" vertical="top"/>
      <protection locked="0" hidden="0"/>
    </xf>
    <xf numFmtId="166" fontId="5" fillId="8" borderId="5" applyAlignment="1" pivotButton="0" quotePrefix="0" xfId="1">
      <alignment horizontal="left" vertical="top"/>
    </xf>
    <xf numFmtId="166" fontId="7" fillId="7" borderId="4" applyAlignment="1" applyProtection="1" pivotButton="0" quotePrefix="0" xfId="1">
      <alignment horizontal="left" vertical="top"/>
      <protection locked="0" hidden="0"/>
    </xf>
    <xf numFmtId="166" fontId="5" fillId="7" borderId="5" applyAlignment="1" pivotButton="0" quotePrefix="0" xfId="1">
      <alignment horizontal="left" vertical="top"/>
    </xf>
    <xf numFmtId="166" fontId="5" fillId="7" borderId="4" applyAlignment="1" applyProtection="1" pivotButton="0" quotePrefix="0" xfId="1">
      <alignment horizontal="left" vertical="top"/>
      <protection locked="0" hidden="0"/>
    </xf>
    <xf numFmtId="166" fontId="5" fillId="8" borderId="4" applyAlignment="1" applyProtection="1" pivotButton="0" quotePrefix="0" xfId="1">
      <alignment horizontal="left" vertical="top"/>
      <protection locked="0" hidden="0"/>
    </xf>
    <xf numFmtId="166" fontId="5" fillId="5" borderId="4" applyAlignment="1" applyProtection="1" pivotButton="0" quotePrefix="0" xfId="1">
      <alignment horizontal="left" vertical="top"/>
      <protection locked="0" hidden="0"/>
    </xf>
    <xf numFmtId="0" fontId="5" fillId="8" borderId="4" applyAlignment="1" pivotButton="0" quotePrefix="0" xfId="0">
      <alignment horizontal="left" vertical="center"/>
    </xf>
    <xf numFmtId="166" fontId="5" fillId="6" borderId="4" applyAlignment="1" applyProtection="1" pivotButton="0" quotePrefix="0" xfId="1">
      <alignment horizontal="left" vertical="top"/>
      <protection locked="0" hidden="0"/>
    </xf>
    <xf numFmtId="166" fontId="5" fillId="6" borderId="5" applyAlignment="1" pivotButton="0" quotePrefix="0" xfId="1">
      <alignment horizontal="left" vertical="top"/>
    </xf>
    <xf numFmtId="0" fontId="4" fillId="0" borderId="4" applyAlignment="1" pivotButton="0" quotePrefix="0" xfId="0">
      <alignment horizontal="left" vertical="center" wrapText="1"/>
    </xf>
    <xf numFmtId="3" fontId="4" fillId="0" borderId="4" applyAlignment="1" pivotButton="0" quotePrefix="0" xfId="0">
      <alignment horizontal="left" vertical="center" wrapText="1"/>
    </xf>
    <xf numFmtId="168" fontId="4" fillId="0" borderId="4" applyAlignment="1" pivotButton="0" quotePrefix="0" xfId="0">
      <alignment horizontal="left" vertical="center"/>
    </xf>
    <xf numFmtId="0" fontId="4" fillId="0" borderId="4" applyAlignment="1" pivotButton="0" quotePrefix="0" xfId="0">
      <alignment horizontal="left" vertical="center"/>
    </xf>
    <xf numFmtId="166" fontId="5" fillId="10" borderId="4" applyAlignment="1" applyProtection="1" pivotButton="0" quotePrefix="0" xfId="1">
      <alignment horizontal="left" vertical="top"/>
      <protection locked="0" hidden="0"/>
    </xf>
    <xf numFmtId="166" fontId="5" fillId="10" borderId="5" applyAlignment="1" pivotButton="0" quotePrefix="0" xfId="1">
      <alignment horizontal="left" vertical="top"/>
    </xf>
    <xf numFmtId="166" fontId="5" fillId="11" borderId="4" applyAlignment="1" applyProtection="1" pivotButton="0" quotePrefix="0" xfId="1">
      <alignment horizontal="left" vertical="top"/>
      <protection locked="0" hidden="0"/>
    </xf>
    <xf numFmtId="166" fontId="5" fillId="11" borderId="5" applyAlignment="1" pivotButton="0" quotePrefix="0" xfId="1">
      <alignment horizontal="left" vertical="top"/>
    </xf>
    <xf numFmtId="167" fontId="2" fillId="12" borderId="3" applyAlignment="1" pivotButton="0" quotePrefix="0" xfId="1">
      <alignment horizontal="left" vertical="top"/>
    </xf>
    <xf numFmtId="167" fontId="3" fillId="12" borderId="4" applyAlignment="1" pivotButton="0" quotePrefix="0" xfId="1">
      <alignment horizontal="left" vertical="top"/>
    </xf>
    <xf numFmtId="167" fontId="2" fillId="12" borderId="4" applyAlignment="1" pivotButton="0" quotePrefix="0" xfId="1">
      <alignment horizontal="left" vertical="top"/>
    </xf>
    <xf numFmtId="167" fontId="2" fillId="12" borderId="4" applyAlignment="1" applyProtection="1" pivotButton="0" quotePrefix="0" xfId="1">
      <alignment horizontal="left" vertical="top"/>
      <protection locked="0" hidden="0"/>
    </xf>
    <xf numFmtId="167" fontId="2" fillId="12" borderId="5" applyAlignment="1" pivotButton="0" quotePrefix="0" xfId="1">
      <alignment horizontal="left" vertical="top"/>
    </xf>
    <xf numFmtId="167" fontId="2" fillId="0" borderId="3" applyAlignment="1" pivotButton="0" quotePrefix="0" xfId="1">
      <alignment horizontal="left" vertical="top"/>
    </xf>
    <xf numFmtId="167" fontId="2" fillId="0" borderId="4" applyAlignment="1" pivotButton="0" quotePrefix="0" xfId="1">
      <alignment horizontal="left" vertical="top"/>
    </xf>
    <xf numFmtId="167" fontId="2" fillId="4" borderId="3" applyAlignment="1" pivotButton="0" quotePrefix="0" xfId="1">
      <alignment horizontal="left" vertical="top"/>
    </xf>
    <xf numFmtId="167" fontId="2" fillId="4" borderId="4" applyAlignment="1" pivotButton="0" quotePrefix="0" xfId="1">
      <alignment horizontal="left" vertical="top"/>
    </xf>
    <xf numFmtId="167" fontId="2" fillId="4" borderId="4" applyAlignment="1" applyProtection="1" pivotButton="0" quotePrefix="0" xfId="1">
      <alignment horizontal="left" vertical="top"/>
      <protection locked="0" hidden="0"/>
    </xf>
    <xf numFmtId="167" fontId="3" fillId="12" borderId="4" applyAlignment="1" applyProtection="1" pivotButton="0" quotePrefix="0" xfId="1">
      <alignment horizontal="left" vertical="top"/>
      <protection locked="0" hidden="0"/>
    </xf>
    <xf numFmtId="166" fontId="9" fillId="0" borderId="6" applyAlignment="1" applyProtection="1" pivotButton="0" quotePrefix="0" xfId="1">
      <alignment horizontal="left" vertical="center"/>
      <protection locked="0" hidden="0"/>
    </xf>
    <xf numFmtId="166" fontId="10" fillId="0" borderId="6" applyAlignment="1" applyProtection="1" pivotButton="0" quotePrefix="0" xfId="1">
      <alignment horizontal="left" vertical="center"/>
      <protection locked="0" hidden="0"/>
    </xf>
    <xf numFmtId="167" fontId="3" fillId="4" borderId="3" applyAlignment="1" pivotButton="0" quotePrefix="0" xfId="1">
      <alignment horizontal="left" vertical="top"/>
    </xf>
    <xf numFmtId="167" fontId="3" fillId="4" borderId="4" applyAlignment="1" pivotButton="0" quotePrefix="0" xfId="1">
      <alignment horizontal="left" vertical="top"/>
    </xf>
    <xf numFmtId="167" fontId="3" fillId="4" borderId="4" applyAlignment="1" applyProtection="1" pivotButton="0" quotePrefix="0" xfId="1">
      <alignment horizontal="left" vertical="top"/>
      <protection locked="0" hidden="0"/>
    </xf>
    <xf numFmtId="167" fontId="3" fillId="12" borderId="3" applyAlignment="1" pivotButton="0" quotePrefix="0" xfId="1">
      <alignment horizontal="left" vertical="top"/>
    </xf>
    <xf numFmtId="167" fontId="3" fillId="4" borderId="4" applyAlignment="1" pivotButton="0" quotePrefix="0" xfId="1">
      <alignment horizontal="left" vertical="top" wrapText="1"/>
    </xf>
    <xf numFmtId="167" fontId="3" fillId="12" borderId="4" applyAlignment="1" pivotButton="0" quotePrefix="0" xfId="1">
      <alignment horizontal="left" vertical="top" wrapText="1"/>
    </xf>
    <xf numFmtId="167" fontId="2" fillId="4" borderId="4" applyAlignment="1" pivotButton="0" quotePrefix="0" xfId="1">
      <alignment horizontal="left" vertical="top" wrapText="1"/>
    </xf>
    <xf numFmtId="166" fontId="5" fillId="13" borderId="4" applyAlignment="1" applyProtection="1" pivotButton="0" quotePrefix="0" xfId="1">
      <alignment horizontal="left" vertical="top"/>
      <protection locked="0" hidden="0"/>
    </xf>
    <xf numFmtId="167" fontId="2" fillId="12" borderId="4" applyAlignment="1" pivotButton="0" quotePrefix="0" xfId="1">
      <alignment horizontal="left"/>
    </xf>
    <xf numFmtId="167" fontId="2" fillId="12" borderId="4" pivotButton="0" quotePrefix="0" xfId="1"/>
    <xf numFmtId="167" fontId="2" fillId="12" borderId="4" applyProtection="1" pivotButton="0" quotePrefix="0" xfId="1">
      <protection locked="0" hidden="0"/>
    </xf>
    <xf numFmtId="167" fontId="2" fillId="0" borderId="1" applyAlignment="1" pivotButton="0" quotePrefix="0" xfId="1">
      <alignment horizontal="left"/>
    </xf>
    <xf numFmtId="167" fontId="2" fillId="0" borderId="0" pivotButton="0" quotePrefix="0" xfId="1"/>
    <xf numFmtId="167" fontId="2" fillId="0" borderId="0" applyAlignment="1" pivotButton="0" quotePrefix="0" xfId="1">
      <alignment horizontal="left"/>
    </xf>
    <xf numFmtId="167" fontId="2" fillId="0" borderId="0" applyProtection="1" pivotButton="0" quotePrefix="0" xfId="1">
      <protection locked="0" hidden="0"/>
    </xf>
    <xf numFmtId="167" fontId="2" fillId="0" borderId="2" pivotButton="0" quotePrefix="0" xfId="1"/>
    <xf numFmtId="167" fontId="11" fillId="0" borderId="0" pivotButton="0" quotePrefix="0" xfId="1"/>
    <xf numFmtId="167" fontId="12" fillId="0" borderId="0" applyAlignment="1" pivotButton="0" quotePrefix="0" xfId="1">
      <alignment horizontal="left"/>
    </xf>
    <xf numFmtId="167" fontId="11" fillId="0" borderId="0" applyAlignment="1" pivotButton="0" quotePrefix="0" xfId="1">
      <alignment horizontal="left"/>
    </xf>
    <xf numFmtId="167" fontId="11" fillId="0" borderId="0" applyProtection="1" pivotButton="0" quotePrefix="0" xfId="1">
      <protection locked="0" hidden="0"/>
    </xf>
    <xf numFmtId="167" fontId="2" fillId="0" borderId="7" applyAlignment="1" pivotButton="0" quotePrefix="0" xfId="1">
      <alignment horizontal="left"/>
    </xf>
    <xf numFmtId="167" fontId="11" fillId="0" borderId="8" applyAlignment="1" pivotButton="0" quotePrefix="0" xfId="1">
      <alignment horizontal="left"/>
    </xf>
    <xf numFmtId="167" fontId="12" fillId="0" borderId="8" applyAlignment="1" pivotButton="0" quotePrefix="0" xfId="1">
      <alignment horizontal="left"/>
    </xf>
    <xf numFmtId="167" fontId="11" fillId="0" borderId="8" applyProtection="1" pivotButton="0" quotePrefix="0" xfId="1">
      <protection locked="0" hidden="0"/>
    </xf>
    <xf numFmtId="167" fontId="2" fillId="0" borderId="6" pivotButton="0" quotePrefix="0" xfId="1"/>
  </cellXfs>
  <cellStyles count="3">
    <cellStyle name="Normal" xfId="0" builtinId="0"/>
    <cellStyle name="Comma" xfId="1" builtinId="3"/>
    <cellStyle name="Comma [0]" xfId="2" builtinId="6"/>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outlinePr summaryBelow="1" summaryRight="1"/>
    <pageSetUpPr/>
  </sheetPr>
  <dimension ref="A1:F145"/>
  <sheetViews>
    <sheetView tabSelected="1" workbookViewId="0">
      <selection activeCell="B9" sqref="B9"/>
    </sheetView>
  </sheetViews>
  <sheetFormatPr baseColWidth="8" defaultColWidth="9.21875" defaultRowHeight="15.6"/>
  <cols>
    <col width="8.21875" customWidth="1" style="3" min="1" max="1"/>
    <col width="56.21875" customWidth="1" style="2" min="2" max="2"/>
    <col width="9.21875" customWidth="1" style="3" min="3" max="3"/>
    <col width="15.44140625" customWidth="1" style="3" min="4" max="4"/>
    <col width="11.77734375" customWidth="1" style="2" min="5" max="5"/>
    <col width="15.5546875" customWidth="1" style="2" min="6" max="6"/>
    <col width="9.21875" customWidth="1" style="2" min="7" max="16384"/>
  </cols>
  <sheetData>
    <row r="1">
      <c r="E1" s="200" t="n"/>
    </row>
    <row r="2">
      <c r="E2" s="200" t="n"/>
    </row>
    <row r="3">
      <c r="A3" s="1" t="n"/>
      <c r="E3" s="200" t="n"/>
      <c r="F3" s="4" t="n"/>
    </row>
    <row r="4" ht="28.05" customHeight="1">
      <c r="A4" s="5" t="inlineStr">
        <is>
          <t>Construction of 1 multipurpose potatoes seed storage and collection center in Muhanda Sector, Rutagara cell, rukondo village in NGORORERO District</t>
        </is>
      </c>
      <c r="B4" s="201" t="n"/>
      <c r="C4" s="201" t="n"/>
      <c r="D4" s="201" t="n"/>
      <c r="E4" s="202" t="n"/>
      <c r="F4" s="203" t="n"/>
    </row>
    <row r="5" ht="18" customHeight="1">
      <c r="A5" s="8" t="inlineStr">
        <is>
          <t>A.</t>
        </is>
      </c>
      <c r="B5" s="9" t="inlineStr">
        <is>
          <t>POTATOES COLLECTION CENTER</t>
        </is>
      </c>
      <c r="C5" s="10" t="n"/>
      <c r="D5" s="10" t="n"/>
      <c r="E5" s="204" t="n"/>
      <c r="F5" s="11" t="n"/>
    </row>
    <row r="6" ht="31.2" customHeight="1">
      <c r="A6" s="12" t="inlineStr">
        <is>
          <t>S/N°</t>
        </is>
      </c>
      <c r="B6" s="13" t="inlineStr">
        <is>
          <t>WORKS DESCRIPTION</t>
        </is>
      </c>
      <c r="C6" s="14" t="inlineStr">
        <is>
          <t>UNIT</t>
        </is>
      </c>
      <c r="D6" s="14" t="inlineStr">
        <is>
          <t>QUANTITIES</t>
        </is>
      </c>
      <c r="E6" s="205" t="inlineStr">
        <is>
          <t>Unit price in Rwf</t>
        </is>
      </c>
      <c r="F6" s="16" t="inlineStr">
        <is>
          <t>Total in price in Rwf</t>
        </is>
      </c>
    </row>
    <row r="7">
      <c r="A7" s="17" t="inlineStr">
        <is>
          <t>I</t>
        </is>
      </c>
      <c r="B7" s="18" t="inlineStr">
        <is>
          <t>PRELIMINARIES  WORKS</t>
        </is>
      </c>
      <c r="C7" s="19" t="n"/>
      <c r="D7" s="19" t="n"/>
      <c r="E7" s="20" t="n"/>
      <c r="F7" s="21" t="n"/>
    </row>
    <row r="8">
      <c r="A8" s="22" t="n">
        <v>1.1</v>
      </c>
      <c r="B8" s="23" t="inlineStr">
        <is>
          <t>site installation</t>
        </is>
      </c>
      <c r="C8" s="24" t="inlineStr">
        <is>
          <t>ls</t>
        </is>
      </c>
      <c r="D8" s="25" t="n">
        <v>1</v>
      </c>
      <c r="E8" s="26" t="n"/>
      <c r="F8" s="27">
        <f>D8*E8</f>
        <v/>
      </c>
    </row>
    <row r="9" ht="24.75" customHeight="1">
      <c r="A9" s="28" t="n">
        <v>1.2</v>
      </c>
      <c r="B9" s="29" t="inlineStr">
        <is>
          <t>site cleaning</t>
        </is>
      </c>
      <c r="C9" s="24" t="inlineStr">
        <is>
          <t>ls</t>
        </is>
      </c>
      <c r="D9" s="30" t="n">
        <v>1</v>
      </c>
      <c r="E9" s="31" t="n"/>
      <c r="F9" s="27">
        <f>D9*E9</f>
        <v/>
      </c>
    </row>
    <row r="10" ht="17.25" customHeight="1">
      <c r="A10" s="32" t="n"/>
      <c r="B10" s="33" t="inlineStr">
        <is>
          <t>S/TOTAL 1</t>
        </is>
      </c>
      <c r="C10" s="34" t="n"/>
      <c r="D10" s="35" t="n"/>
      <c r="E10" s="206" t="n"/>
      <c r="F10" s="207">
        <f>SUM(F8:F9)</f>
        <v/>
      </c>
    </row>
    <row r="11" ht="24" customHeight="1">
      <c r="A11" s="22" t="inlineStr">
        <is>
          <t>II</t>
        </is>
      </c>
      <c r="B11" s="38" t="inlineStr">
        <is>
          <t>LEVELLING</t>
        </is>
      </c>
      <c r="C11" s="39" t="n"/>
      <c r="D11" s="40" t="n"/>
      <c r="E11" s="208" t="n"/>
      <c r="F11" s="209" t="n"/>
    </row>
    <row r="12" ht="24" customHeight="1">
      <c r="A12" s="22" t="n">
        <v>2.1</v>
      </c>
      <c r="B12" s="43" t="inlineStr">
        <is>
          <t>Lelevling and setting out of all structure</t>
        </is>
      </c>
      <c r="C12" s="39" t="inlineStr">
        <is>
          <t>ls</t>
        </is>
      </c>
      <c r="D12" s="40" t="n">
        <v>1</v>
      </c>
      <c r="E12" s="208" t="n"/>
      <c r="F12" s="209">
        <f>D12*E12</f>
        <v/>
      </c>
    </row>
    <row r="13" ht="139.95" customHeight="1">
      <c r="A13" s="22" t="n">
        <v>2.2</v>
      </c>
      <c r="B13" s="43" t="inlineStr">
        <is>
          <t>Excavation of soil for terrain landscaping, including the removal of topsoil down to the hard substrate at least 35 cm of depth.The excavation process shall be carried out with strict adherence to technical standards, ensuring the proper removal and disposal of excavated materials to designated off-site locations in compliance with environmental regulations. All types of soil, including rock formations if encountered, shall be excavated as necessary to achieve a suitable and stable site for the intended purpose</t>
        </is>
      </c>
      <c r="C13" s="39" t="inlineStr">
        <is>
          <t>CM</t>
        </is>
      </c>
      <c r="D13" s="40" t="n">
        <v>367</v>
      </c>
      <c r="E13" s="210" t="n"/>
      <c r="F13" s="209">
        <f>D13*E13</f>
        <v/>
      </c>
    </row>
    <row r="14" ht="218.4" customHeight="1">
      <c r="A14" s="22" t="n">
        <v>2.3</v>
      </c>
      <c r="B14" s="43" t="inlineStr">
        <is>
          <t xml:space="preserve">The excavation of foundation trenches will be carried out with a precise thickness of 60 cm and a depth of 1 m, ensuring that the trenches reach a stable soil layer with sufficient bearing capacity. The foundation footings, measuring 0.8m x 0.8m x 0.2m, will be properly placed to provide a strong base for the structure. After excavation, backfilling will be done around the foundations using well-compacted soil to enhance stability and prevent settlement. Efficient compaction will be conducted within the foundation trenches before applying blinding concrete to create a smooth and level surface. Additionally, anti-termite treatment will be applied within the foundation trenches and on masonry foundations to protect the structure from termite damage, ensuring long-term durability and stability </t>
        </is>
      </c>
      <c r="C14" s="39" t="inlineStr">
        <is>
          <t>CM</t>
        </is>
      </c>
      <c r="D14" s="40" t="n">
        <v>26.4</v>
      </c>
      <c r="E14" s="210" t="n"/>
      <c r="F14" s="209">
        <f>D14*E14</f>
        <v/>
      </c>
    </row>
    <row r="15" ht="31.2" customHeight="1">
      <c r="A15" s="22" t="n">
        <v>2.4</v>
      </c>
      <c r="B15" s="43" t="inlineStr">
        <is>
          <t>Backfill and compaction of selected material soil 15cm where necessary</t>
        </is>
      </c>
      <c r="C15" s="39" t="inlineStr">
        <is>
          <t>CM</t>
        </is>
      </c>
      <c r="D15" s="40" t="n">
        <v>11</v>
      </c>
      <c r="E15" s="210" t="n"/>
      <c r="F15" s="209">
        <f>D15*E15</f>
        <v/>
      </c>
    </row>
    <row r="16" ht="18" customHeight="1">
      <c r="A16" s="32" t="n"/>
      <c r="B16" s="45" t="inlineStr">
        <is>
          <t>S/TOTAL 2</t>
        </is>
      </c>
      <c r="C16" s="34" t="n"/>
      <c r="D16" s="34" t="n"/>
      <c r="E16" s="206" t="n"/>
      <c r="F16" s="211">
        <f>SUM(F12:F15)</f>
        <v/>
      </c>
    </row>
    <row r="17" customFormat="1" s="51">
      <c r="A17" s="47" t="inlineStr">
        <is>
          <t>III</t>
        </is>
      </c>
      <c r="B17" s="48" t="inlineStr">
        <is>
          <t>MASORNY</t>
        </is>
      </c>
      <c r="C17" s="49" t="n"/>
      <c r="D17" s="49" t="n"/>
      <c r="E17" s="50" t="n"/>
      <c r="F17" s="48" t="n"/>
    </row>
    <row r="18" customFormat="1" s="51">
      <c r="A18" s="52" t="n">
        <v>3.1</v>
      </c>
      <c r="B18" s="53" t="inlineStr">
        <is>
          <t xml:space="preserve">Blinding concrete 5mm thick, 300kg/m3 </t>
        </is>
      </c>
      <c r="C18" s="39" t="inlineStr">
        <is>
          <t>m3</t>
        </is>
      </c>
      <c r="D18" s="54" t="n">
        <v>1.23</v>
      </c>
      <c r="E18" s="212" t="n"/>
      <c r="F18" s="213">
        <f>D18*E18</f>
        <v/>
      </c>
    </row>
    <row r="19" ht="78" customFormat="1" customHeight="1" s="51">
      <c r="A19" s="52" t="n">
        <v>3.2</v>
      </c>
      <c r="B19" s="53" t="inlineStr">
        <is>
          <t xml:space="preserve">Rubble stones masonry foundation with size of 40cm thickness and height 1.2m jointed with cement mortar mixed with 300kg / CM. The remaining visible faces should be carefully mounted with exposed masonry including repointing with cement mortar </t>
        </is>
      </c>
      <c r="C19" s="39" t="inlineStr">
        <is>
          <t>m3</t>
        </is>
      </c>
      <c r="D19" s="54" t="n">
        <v>16.6</v>
      </c>
      <c r="E19" s="212" t="n"/>
      <c r="F19" s="213">
        <f>D19*E19</f>
        <v/>
      </c>
    </row>
    <row r="20" ht="31.2" customFormat="1" customHeight="1" s="51">
      <c r="A20" s="52" t="n">
        <v>3.3</v>
      </c>
      <c r="B20" s="53" t="inlineStr">
        <is>
          <t xml:space="preserve">Bituminous felt (roofing) barrier against moisture between base and wall Hoists file and ask, minimum  width 30cm </t>
        </is>
      </c>
      <c r="C20" s="39" t="inlineStr">
        <is>
          <t>sqm</t>
        </is>
      </c>
      <c r="D20" s="54" t="n">
        <v>12</v>
      </c>
      <c r="E20" s="212" t="n"/>
      <c r="F20" s="213">
        <f>D20*E20</f>
        <v/>
      </c>
    </row>
    <row r="21" ht="46.8" customFormat="1" customHeight="1" s="51">
      <c r="A21" s="52" t="n">
        <v>3.4</v>
      </c>
      <c r="B21" s="53" t="inlineStr">
        <is>
          <t>Walling with Burned bricks of 20 cm thick, built in cement and sand (1:4) mortar with straight horizontal and vertical joints, regular form. On patatoes collection center</t>
        </is>
      </c>
      <c r="C21" s="39" t="inlineStr">
        <is>
          <t>m3</t>
        </is>
      </c>
      <c r="D21" s="54" t="n">
        <v>16.2</v>
      </c>
      <c r="E21" s="212" t="n"/>
      <c r="F21" s="213">
        <f>D21*E21</f>
        <v/>
      </c>
    </row>
    <row r="22" ht="62.4" customFormat="1" customHeight="1" s="51">
      <c r="A22" s="52" t="n">
        <v>3.5</v>
      </c>
      <c r="B22" s="53" t="inlineStr">
        <is>
          <t>Walling with Burned bricks of 20 cm thick, built in cement and sand (1:4) mortar with straight horizontal and vertical joints, regular form. On patatoes Seed storage with height of one(1) meter</t>
        </is>
      </c>
      <c r="C22" s="39" t="inlineStr">
        <is>
          <t>m3</t>
        </is>
      </c>
      <c r="D22" s="54" t="n">
        <v>5.5</v>
      </c>
      <c r="E22" s="212" t="n"/>
      <c r="F22" s="213">
        <f>D22*E22</f>
        <v/>
      </c>
    </row>
    <row r="23" ht="140.4" customFormat="1" customHeight="1" s="51">
      <c r="A23" s="52" t="n">
        <v>3.6</v>
      </c>
      <c r="B23" s="53" t="inlineStr">
        <is>
          <t xml:space="preserve">A 3cm thick cement screed will be applied on the foundation to create a smooth, level, and durable surface. This screed will enhance the structural integrity of the foundation by providing a solid base for further construction activities. It will be carefully mixed and applied to ensure uniform thickness, proper bonding, and resistance to wear and moisture. The screed will also help in leveling any irregularities on the foundation surface, ensuring a strong and stable base for flooring or other finishing layers. </t>
        </is>
      </c>
      <c r="C23" s="39" t="inlineStr">
        <is>
          <t>cum</t>
        </is>
      </c>
      <c r="D23" s="54" t="n">
        <v>2.1</v>
      </c>
      <c r="E23" s="212" t="n"/>
      <c r="F23" s="213">
        <f>D23*E23</f>
        <v/>
      </c>
    </row>
    <row r="24" ht="31.2" customFormat="1" customHeight="1" s="51">
      <c r="A24" s="52" t="n">
        <v>3.7</v>
      </c>
      <c r="B24" s="53" t="inlineStr">
        <is>
          <t>Elevation of Concrete aerated Claustra each of size of 20x20 mixed at 1:1</t>
        </is>
      </c>
      <c r="C24" s="39" t="inlineStr">
        <is>
          <t>sqm</t>
        </is>
      </c>
      <c r="D24" s="54" t="n">
        <v>13.4</v>
      </c>
      <c r="E24" s="212" t="n"/>
      <c r="F24" s="213">
        <f>D24*E24</f>
        <v/>
      </c>
    </row>
    <row r="25" ht="46.8" customFormat="1" customHeight="1" s="51">
      <c r="A25" s="52" t="n">
        <v>3.8</v>
      </c>
      <c r="B25" s="53" t="inlineStr">
        <is>
          <t>supply, screws,paint vidange and assemble wooden transversal made in full madrier of 140x70x4000mm and fix on concrete columns</t>
        </is>
      </c>
      <c r="C25" s="39" t="inlineStr">
        <is>
          <t>ml</t>
        </is>
      </c>
      <c r="D25" s="54" t="n">
        <v>120</v>
      </c>
      <c r="E25" s="212" t="n"/>
      <c r="F25" s="213">
        <f>D25*E25</f>
        <v/>
      </c>
    </row>
    <row r="26" ht="62.4" customFormat="1" customHeight="1" s="51">
      <c r="A26" s="52" t="n">
        <v>3.9</v>
      </c>
      <c r="B26" s="53" t="inlineStr">
        <is>
          <t>supply, screws,paint vidange and assemble wooden wall made in full madrier of 140x70x4000mm and fix on concrete transversal by offsetting one inner other in outer side in order to allow ventilation procedure</t>
        </is>
      </c>
      <c r="C26" s="39" t="inlineStr">
        <is>
          <t>Pces</t>
        </is>
      </c>
      <c r="D26" s="54" t="n">
        <v>175</v>
      </c>
      <c r="E26" s="212" t="n"/>
      <c r="F26" s="213">
        <f>D26*E26</f>
        <v/>
      </c>
    </row>
    <row r="27" customFormat="1" s="51">
      <c r="A27" s="57" t="n"/>
      <c r="B27" s="58" t="inlineStr">
        <is>
          <t>S/TOTAL</t>
        </is>
      </c>
      <c r="C27" s="59" t="n"/>
      <c r="D27" s="60" t="n"/>
      <c r="E27" s="214" t="n"/>
      <c r="F27" s="215">
        <f>SUM(F18:F26)</f>
        <v/>
      </c>
    </row>
    <row r="28" customFormat="1" s="51">
      <c r="A28" s="63" t="inlineStr">
        <is>
          <t>III</t>
        </is>
      </c>
      <c r="B28" s="64" t="inlineStr">
        <is>
          <t>CONCRETE AND REINFORCED WORKS</t>
        </is>
      </c>
      <c r="C28" s="65" t="n"/>
      <c r="D28" s="66" t="n"/>
      <c r="E28" s="216" t="n"/>
      <c r="F28" s="217" t="n"/>
    </row>
    <row r="29" ht="171.6" customFormat="1" customHeight="1" s="51">
      <c r="A29" s="52" t="n">
        <v>3.1</v>
      </c>
      <c r="B29" s="43" t="inlineStr">
        <is>
          <t xml:space="preserve">Blinding concrete will be applied beneath the foundation masonry rubble stones and footings to create a stable and even surface for construction. This concrete layer, with a mix ratio of 400kg of cement per cubic meter, will be poured to a uniform thickness of 7cm. The blinding concrete serves as a protective layer, preventing direct contact between the foundation elements and the soil, reducing moisture absorption, and enhancing the structural integrity of the foundation.it provides a smooth and level base for the proper placement of reinforcement and masonry work, ensuring accuracy and durability in the construction process. </t>
        </is>
      </c>
      <c r="C29" s="39" t="inlineStr">
        <is>
          <t>cum</t>
        </is>
      </c>
      <c r="D29" s="54" t="n">
        <v>2.1</v>
      </c>
      <c r="E29" s="212" t="n"/>
      <c r="F29" s="213">
        <f>D29*E29</f>
        <v/>
      </c>
    </row>
    <row r="30" ht="78" customFormat="1" customHeight="1" s="51">
      <c r="A30" s="52" t="n">
        <v>3.2</v>
      </c>
      <c r="B30" s="43" t="inlineStr">
        <is>
          <t>Reinforced concrete for footings with dimension of 60*60*25cm  including Formwork and fixtures cutting, bending and laying of reinforcement; apparent concrete: dosage 400kg / CM and still bars of @12 and stirrup of @8 formwork in wood</t>
        </is>
      </c>
      <c r="C30" s="39" t="inlineStr">
        <is>
          <t>cum</t>
        </is>
      </c>
      <c r="D30" s="54" t="n">
        <v>1.23</v>
      </c>
      <c r="E30" s="212" t="n"/>
      <c r="F30" s="213">
        <f>D30*E30</f>
        <v/>
      </c>
    </row>
    <row r="31" ht="78" customFormat="1" customHeight="1" s="51">
      <c r="A31" s="52" t="n">
        <v>3.3</v>
      </c>
      <c r="B31" s="53" t="inlineStr">
        <is>
          <t>Ground beam vibrated reinforced concrete class 25/20mm with the dimension of 20x30 cm of concrete and still bars of @12 and stirrup of @8 Formwork in wood, Dismantling, supply, fixing steel reinforcement, cutting, bending, hooking, tying and supporting as required.</t>
        </is>
      </c>
      <c r="C31" s="25" t="inlineStr">
        <is>
          <t>cum</t>
        </is>
      </c>
      <c r="D31" s="54" t="n">
        <v>1.75</v>
      </c>
      <c r="E31" s="212" t="n"/>
      <c r="F31" s="213">
        <f>D31*E31</f>
        <v/>
      </c>
    </row>
    <row r="32" ht="78" customFormat="1" customHeight="1" s="51">
      <c r="A32" s="52" t="n">
        <v>3.4</v>
      </c>
      <c r="B32" s="53" t="inlineStr">
        <is>
          <t xml:space="preserve">Reinforced concrete class 25/20mm with dimension of 20cm*20cm  for columns  and sub columns including formwork and fixtures cutting, bending and laying of reinforcement; Concrete apparent weapon mix 400kg / CM and still bars of @12 and stirrup of @8 formwork in wood </t>
        </is>
      </c>
      <c r="C32" s="25" t="inlineStr">
        <is>
          <t>cum</t>
        </is>
      </c>
      <c r="D32" s="54" t="n">
        <v>2.55</v>
      </c>
      <c r="E32" s="212" t="n"/>
      <c r="F32" s="213">
        <f>D32*E32</f>
        <v/>
      </c>
    </row>
    <row r="33" ht="93.59999999999999" customFormat="1" customHeight="1" s="51">
      <c r="A33" s="52" t="n">
        <v>3.5</v>
      </c>
      <c r="B33" s="29" t="inlineStr">
        <is>
          <t xml:space="preserve">Reinforced concrete for continuous Lintel Beam vibrated reinforced concrete class 25/20mm with the dimension of 20x25 cm of concrete and still bars of @12 and stirrup of @8 Formwork in wood, Dismantling, supply, fixing steel reinforcement, cutting, bending, hooking, tying and supporting as required. </t>
        </is>
      </c>
      <c r="C33" s="24" t="inlineStr">
        <is>
          <t>cum</t>
        </is>
      </c>
      <c r="D33" s="54" t="n">
        <v>1.85</v>
      </c>
      <c r="E33" s="212" t="n"/>
      <c r="F33" s="213">
        <f>D33*E33</f>
        <v/>
      </c>
    </row>
    <row r="34" ht="31.2" customFormat="1" customHeight="1" s="51">
      <c r="A34" s="52" t="n">
        <v>3.6</v>
      </c>
      <c r="B34" s="29" t="inlineStr">
        <is>
          <t>Elevation of Concrete aerated Claustra each of size of 20x20 mixed at 1:1</t>
        </is>
      </c>
      <c r="C34" s="24" t="inlineStr">
        <is>
          <t>sqm</t>
        </is>
      </c>
      <c r="D34" s="54" t="n">
        <v>2.25</v>
      </c>
      <c r="E34" s="212" t="n"/>
      <c r="F34" s="213">
        <f>D34*E34</f>
        <v/>
      </c>
    </row>
    <row r="35" customFormat="1" s="51">
      <c r="A35" s="57" t="n"/>
      <c r="B35" s="69" t="inlineStr">
        <is>
          <t xml:space="preserve">S/Total </t>
        </is>
      </c>
      <c r="C35" s="70" t="n"/>
      <c r="D35" s="70" t="n"/>
      <c r="E35" s="71" t="n"/>
      <c r="F35" s="215">
        <f>SUM(F29:F34)</f>
        <v/>
      </c>
    </row>
    <row r="36" customFormat="1" s="51">
      <c r="A36" s="72" t="inlineStr">
        <is>
          <t>IV</t>
        </is>
      </c>
      <c r="B36" s="48" t="inlineStr">
        <is>
          <t xml:space="preserve">Roof works </t>
        </is>
      </c>
      <c r="C36" s="49" t="n"/>
      <c r="D36" s="49" t="n"/>
      <c r="E36" s="50" t="n"/>
      <c r="F36" s="218" t="n"/>
    </row>
    <row r="37" ht="62.4" customFormat="1" customHeight="1" s="51">
      <c r="A37" s="74" t="n">
        <v>4.1</v>
      </c>
      <c r="B37" s="219" t="inlineStr">
        <is>
          <t>Supply, screws, and assemble roof structural in metallic purlin, rafter and trusses as indicated in structural drawings, and apply anti-fungal grease Steel tubes: 60x40 x1.2 rectangular and 40x40x1.2mm</t>
        </is>
      </c>
      <c r="C37" s="220" t="inlineStr">
        <is>
          <t>LM</t>
        </is>
      </c>
      <c r="D37" s="220" t="n">
        <v>162</v>
      </c>
      <c r="E37" s="212" t="n"/>
      <c r="F37" s="213">
        <f>D37*E37</f>
        <v/>
      </c>
    </row>
    <row r="38" ht="31.2" customFormat="1" customHeight="1" s="51">
      <c r="A38" s="74" t="n">
        <v>4.2</v>
      </c>
      <c r="B38" s="221" t="inlineStr">
        <is>
          <t>Supply BA iron sheets BG28 roof cover with all accessoriesa fix them to trusses.</t>
        </is>
      </c>
      <c r="C38" s="220" t="inlineStr">
        <is>
          <t>SQM</t>
        </is>
      </c>
      <c r="D38" s="220" t="n">
        <v>200</v>
      </c>
      <c r="E38" s="212" t="n"/>
      <c r="F38" s="213">
        <f>D38*E38</f>
        <v/>
      </c>
    </row>
    <row r="39" ht="31.2" customFormat="1" customHeight="1" s="51">
      <c r="A39" s="74" t="n">
        <v>4.3</v>
      </c>
      <c r="B39" s="222" t="inlineStr">
        <is>
          <t>Supply BA iron sheets BG28 roof cover withall accessories fix them to trusses.autoportant</t>
        </is>
      </c>
      <c r="C39" s="220" t="inlineStr">
        <is>
          <t>SQM</t>
        </is>
      </c>
      <c r="D39" s="220" t="n">
        <v>10</v>
      </c>
      <c r="E39" s="212" t="n"/>
      <c r="F39" s="213">
        <f>D39*E39</f>
        <v/>
      </c>
    </row>
    <row r="40" ht="31.2" customFormat="1" customHeight="1" s="51">
      <c r="A40" s="74" t="n">
        <v>4.4</v>
      </c>
      <c r="B40" s="219" t="inlineStr">
        <is>
          <t>Supply and Fixation of Metallic gutter (20x20)cm welded to roof  trusses painted/ Color approved by Supervisor</t>
        </is>
      </c>
      <c r="C40" s="220" t="inlineStr">
        <is>
          <t>LM</t>
        </is>
      </c>
      <c r="D40" s="220" t="n">
        <v>35</v>
      </c>
      <c r="E40" s="212" t="n"/>
      <c r="F40" s="213">
        <f>D40*E40</f>
        <v/>
      </c>
    </row>
    <row r="41" ht="31.2" customFormat="1" customHeight="1" s="51">
      <c r="A41" s="74" t="n">
        <v>4.5</v>
      </c>
      <c r="B41" s="219" t="inlineStr">
        <is>
          <t>Supply and fixation of Metallic fascia board painted, Color approved by Supervisor</t>
        </is>
      </c>
      <c r="C41" s="220" t="inlineStr">
        <is>
          <t>LM</t>
        </is>
      </c>
      <c r="D41" s="220" t="n">
        <v>20</v>
      </c>
      <c r="E41" s="212" t="n"/>
      <c r="F41" s="213">
        <f>D41*E41</f>
        <v/>
      </c>
    </row>
    <row r="42" customFormat="1" s="51">
      <c r="A42" s="79" t="n"/>
      <c r="B42" s="80" t="inlineStr">
        <is>
          <t>S/TOTAL</t>
        </is>
      </c>
      <c r="C42" s="81" t="n"/>
      <c r="D42" s="82" t="n"/>
      <c r="E42" s="223" t="n"/>
      <c r="F42" s="224">
        <f>SUM(F37:F41)</f>
        <v/>
      </c>
    </row>
    <row r="43" customFormat="1" s="51">
      <c r="A43" s="85" t="inlineStr">
        <is>
          <t>V</t>
        </is>
      </c>
      <c r="B43" s="86" t="inlineStr">
        <is>
          <t>PAVEMENTS WORKS</t>
        </is>
      </c>
      <c r="C43" s="87" t="n"/>
      <c r="D43" s="88" t="n"/>
      <c r="E43" s="225" t="n"/>
      <c r="F43" s="226" t="n"/>
    </row>
    <row r="44" ht="93.59999999999999" customFormat="1" customHeight="1" s="51">
      <c r="A44" s="91" t="n">
        <v>5.1</v>
      </c>
      <c r="B44" s="29" t="inlineStr">
        <is>
          <t xml:space="preserve">Hardcore pavement of dimension of 20cm thickness in rubbles stones muddle with   cement mortar mixed at 300kg / CM on the ground, well compacted by using a compactor machine with a  compactor  of 40cm as thickness on sidewalks and channels surrounding the Building with all subjections (1m of width of sidewalks). </t>
        </is>
      </c>
      <c r="C44" s="39" t="inlineStr">
        <is>
          <t>cum</t>
        </is>
      </c>
      <c r="D44" s="92" t="n">
        <v>37.4</v>
      </c>
      <c r="E44" s="227" t="n"/>
      <c r="F44" s="228">
        <f>D44*E44</f>
        <v/>
      </c>
    </row>
    <row r="45" ht="46.8" customFormat="1" customHeight="1" s="51">
      <c r="A45" s="91" t="n">
        <v>5.2</v>
      </c>
      <c r="B45" s="29" t="inlineStr">
        <is>
          <t>Concrete of cement on the top of the hardcore well compacted by using Vibrator machine with a ratio of 1:1,5:2; with a thickness of 8cm</t>
        </is>
      </c>
      <c r="C45" s="39" t="inlineStr">
        <is>
          <t>cum</t>
        </is>
      </c>
      <c r="D45" s="95" t="n">
        <v>15.5</v>
      </c>
      <c r="E45" s="227" t="n"/>
      <c r="F45" s="228">
        <f>D45*E45</f>
        <v/>
      </c>
    </row>
    <row r="46" ht="62.4" customFormat="1" customHeight="1" s="51">
      <c r="A46" s="91" t="n">
        <v>5.3</v>
      </c>
      <c r="B46" s="29" t="inlineStr">
        <is>
          <t xml:space="preserve">Levelling  smoothed cement screed in apportioned cement  500kg / CM thickness of at least 2cm  in internal of the Building and on sidewalks&amp; Provide a joint line on the pavement  </t>
        </is>
      </c>
      <c r="C46" s="39" t="inlineStr">
        <is>
          <t>cum</t>
        </is>
      </c>
      <c r="D46" s="95" t="n">
        <v>4.5</v>
      </c>
      <c r="E46" s="227" t="n"/>
      <c r="F46" s="228">
        <f>D46*E46</f>
        <v/>
      </c>
    </row>
    <row r="47" customFormat="1" s="51">
      <c r="A47" s="96" t="n"/>
      <c r="B47" s="97" t="inlineStr">
        <is>
          <t>S/TOTAL</t>
        </is>
      </c>
      <c r="C47" s="98" t="n"/>
      <c r="D47" s="99" t="n"/>
      <c r="E47" s="229" t="n"/>
      <c r="F47" s="230">
        <f>SUM(F44:F46)</f>
        <v/>
      </c>
    </row>
    <row r="48" customFormat="1" s="51">
      <c r="A48" s="102" t="inlineStr">
        <is>
          <t>VI</t>
        </is>
      </c>
      <c r="B48" s="86" t="inlineStr">
        <is>
          <t>WINDOW,DOORS AND FRAMES</t>
        </is>
      </c>
      <c r="C48" s="86" t="n"/>
      <c r="D48" s="103" t="n"/>
      <c r="E48" s="231" t="n"/>
      <c r="F48" s="232" t="n"/>
    </row>
    <row r="49" ht="109.2" customFormat="1" customHeight="1" s="51">
      <c r="A49" s="106" t="n">
        <v>6.1</v>
      </c>
      <c r="B49" s="29" t="inlineStr">
        <is>
          <t xml:space="preserve">Supply and installation of a sliding metallic door with dimensions 3m × 2.4m, including a fixed transom. Door to be made with a 1.5mm thick iron frame, complete with all ironmongery. All metallic parts shall receive anti-rust treatment and be painted with client-approved finish. Work must meet approved specifications and be supervised by clients for quality compliance. </t>
        </is>
      </c>
      <c r="C49" s="25" t="inlineStr">
        <is>
          <t>Pces</t>
        </is>
      </c>
      <c r="D49" s="25" t="n">
        <v>2</v>
      </c>
      <c r="E49" s="227" t="n"/>
      <c r="F49" s="228">
        <f>D49*E49</f>
        <v/>
      </c>
    </row>
    <row r="50" ht="109.2" customFormat="1" customHeight="1" s="51">
      <c r="A50" s="106" t="n">
        <v>6.2</v>
      </c>
      <c r="B50" s="53" t="inlineStr">
        <is>
          <t xml:space="preserve">Supply and installation of a sliding metallic window with plastic glass with iron frame(2m × 1.6m, 1.5mm thick) including a fixed transom, complete with all ironmongery. Frame to be anti-rust treated and painted with client-approved finish. Works to follow 
approved drawings and be supervised by client for quality compliance. </t>
        </is>
      </c>
      <c r="C50" s="25" t="inlineStr">
        <is>
          <t>Pces</t>
        </is>
      </c>
      <c r="D50" s="25" t="n">
        <v>1</v>
      </c>
      <c r="E50" s="227" t="n"/>
      <c r="F50" s="228">
        <f>D50*E50</f>
        <v/>
      </c>
    </row>
    <row r="51" ht="46.8" customFormat="1" customHeight="1" s="51">
      <c r="A51" s="106" t="n">
        <v>6.3</v>
      </c>
      <c r="B51" s="53" t="inlineStr">
        <is>
          <t xml:space="preserve">Supply and installation of insect nets on all openings, including windows and aerated claustra, to prevent insect entry during  ventilation.  </t>
        </is>
      </c>
      <c r="C51" s="25" t="inlineStr">
        <is>
          <t>SQM</t>
        </is>
      </c>
      <c r="D51" s="25" t="n">
        <v>45</v>
      </c>
      <c r="E51" s="227" t="n"/>
      <c r="F51" s="228">
        <f>D51*E51</f>
        <v/>
      </c>
    </row>
    <row r="52" customFormat="1" s="51">
      <c r="A52" s="96" t="n"/>
      <c r="B52" s="98" t="inlineStr">
        <is>
          <t>S/TOTAL</t>
        </is>
      </c>
      <c r="C52" s="98" t="n"/>
      <c r="D52" s="107" t="n"/>
      <c r="E52" s="229" t="n"/>
      <c r="F52" s="230">
        <f>SUM(F49:F51)</f>
        <v/>
      </c>
    </row>
    <row r="53" customFormat="1" s="51">
      <c r="A53" s="108" t="inlineStr">
        <is>
          <t>VII</t>
        </is>
      </c>
      <c r="B53" s="109" t="inlineStr">
        <is>
          <t>PLASTERING WORKS</t>
        </is>
      </c>
      <c r="C53" s="109" t="n"/>
      <c r="D53" s="110" t="n"/>
      <c r="E53" s="233" t="n"/>
      <c r="F53" s="234" t="n"/>
    </row>
    <row r="54" ht="78" customFormat="1" customHeight="1" s="51">
      <c r="A54" s="106" t="n">
        <v>7.1</v>
      </c>
      <c r="B54" s="29" t="inlineStr">
        <is>
          <t xml:space="preserve">Plastering in two coats on all columns, beams, and verandah. The first coat (1:2:6 – cement:lime:sand) ensures a strong base, while the second coat (1:1:4 – cement:sand) provides a smooth finish. All surfaces shall be steel troweled for durability and aesthetics. </t>
        </is>
      </c>
      <c r="C54" s="39" t="inlineStr">
        <is>
          <t>sqm</t>
        </is>
      </c>
      <c r="D54" s="39" t="n">
        <v>35</v>
      </c>
      <c r="E54" s="212" t="n"/>
      <c r="F54" s="228">
        <f>D54*E54</f>
        <v/>
      </c>
    </row>
    <row r="55" ht="171.6" customFormat="1" customHeight="1" s="51">
      <c r="A55" s="106" t="n">
        <v>7.2</v>
      </c>
      <c r="B55" s="29" t="inlineStr">
        <is>
          <t xml:space="preserve">Repointing will be carried out on the exterior walls, including the back and Right views, using cement mortar mixed at a ratio of 350 kg of cement per cubic meter. This process involves removing any loose or damaged mortar between the masonry joints and replacing it with fresh mortar, ensuring a strong and durable bond. plastering will be applied to the exterior faces of the beams using cement mortar, providing a smooth and even finish that enhances the aesthetic appearance while offering protection from weathering. This work will improve both the structural integrity and the visual appeal of the building's exterior. </t>
        </is>
      </c>
      <c r="C55" s="39" t="inlineStr">
        <is>
          <t>sqm</t>
        </is>
      </c>
      <c r="D55" s="39" t="n">
        <v>52</v>
      </c>
      <c r="E55" s="212" t="n"/>
      <c r="F55" s="228">
        <f>D55*E55</f>
        <v/>
      </c>
    </row>
    <row r="56" ht="31.2" customFormat="1" customHeight="1" s="51">
      <c r="A56" s="106" t="n">
        <v>7.3</v>
      </c>
      <c r="B56" s="29" t="inlineStr">
        <is>
          <t xml:space="preserve">Outdoor and indoor skirting in cement mortar mixed at 450kg/CM </t>
        </is>
      </c>
      <c r="C56" s="39" t="inlineStr">
        <is>
          <t>sqm</t>
        </is>
      </c>
      <c r="D56" s="40" t="n">
        <v>27</v>
      </c>
      <c r="E56" s="212" t="n"/>
      <c r="F56" s="228">
        <f>D56*E56</f>
        <v/>
      </c>
    </row>
    <row r="57" customFormat="1" s="51">
      <c r="A57" s="113" t="n"/>
      <c r="B57" s="97" t="inlineStr">
        <is>
          <t xml:space="preserve"> S/Total </t>
        </is>
      </c>
      <c r="C57" s="97" t="n"/>
      <c r="D57" s="114" t="n"/>
      <c r="E57" s="235" t="n"/>
      <c r="F57" s="236">
        <f>SUM(F54:F56)</f>
        <v/>
      </c>
    </row>
    <row r="58" customFormat="1" s="51">
      <c r="A58" s="108" t="inlineStr">
        <is>
          <t>VIII</t>
        </is>
      </c>
      <c r="B58" s="109" t="inlineStr">
        <is>
          <t>ELECTRICAL INSTALLATION</t>
        </is>
      </c>
      <c r="C58" s="109" t="n"/>
      <c r="D58" s="110" t="n"/>
      <c r="E58" s="233" t="n"/>
      <c r="F58" s="234" t="n"/>
    </row>
    <row r="59" ht="46.8" customFormat="1" customHeight="1" s="51">
      <c r="A59" s="106" t="n">
        <v>8.1</v>
      </c>
      <c r="B59" s="117" t="inlineStr">
        <is>
          <t xml:space="preserve">Supply and installation of  PVC of 20mm pipes of  for all electrical cables and wiring  in RC slab and under Rc slab ,in vertical walls, and in electrical duct </t>
        </is>
      </c>
      <c r="C59" s="220" t="inlineStr">
        <is>
          <t>ml</t>
        </is>
      </c>
      <c r="D59" s="220" t="n">
        <v>300</v>
      </c>
      <c r="E59" s="227" t="n"/>
      <c r="F59" s="228">
        <f>D59*E59</f>
        <v/>
      </c>
    </row>
    <row r="60" ht="31.2" customFormat="1" customHeight="1" s="51">
      <c r="A60" s="106" t="n">
        <v>8.199999999999999</v>
      </c>
      <c r="B60" s="221" t="inlineStr">
        <is>
          <t>Supply and installation of Junction and connection Box of the best quality</t>
        </is>
      </c>
      <c r="C60" s="220" t="inlineStr">
        <is>
          <t>Pces</t>
        </is>
      </c>
      <c r="D60" s="220" t="n">
        <v>2</v>
      </c>
      <c r="E60" s="227" t="n"/>
      <c r="F60" s="228">
        <f>D60*E60</f>
        <v/>
      </c>
    </row>
    <row r="61" ht="46.8" customFormat="1" customHeight="1" s="51">
      <c r="A61" s="106" t="n">
        <v>8.300000000000001</v>
      </c>
      <c r="B61" s="221" t="inlineStr">
        <is>
          <t>Supply and installation of  electrical cables 1.5mm (Multiple cores) of the best quality approved by RSB   for  lamps switches</t>
        </is>
      </c>
      <c r="C61" s="220" t="inlineStr">
        <is>
          <t>LM</t>
        </is>
      </c>
      <c r="D61" s="220" t="n">
        <v>250</v>
      </c>
      <c r="E61" s="227" t="n"/>
      <c r="F61" s="228">
        <f>D61*E61</f>
        <v/>
      </c>
    </row>
    <row r="62" ht="46.8" customFormat="1" customHeight="1" s="51">
      <c r="A62" s="106" t="n">
        <v>8.4</v>
      </c>
      <c r="B62" s="221" t="inlineStr">
        <is>
          <t>Supply and installation of  electrical cables 2.5mm (Multiple cores) of the best quality approved by RSB   for  Power outlet socket</t>
        </is>
      </c>
      <c r="C62" s="220" t="inlineStr">
        <is>
          <t>LM</t>
        </is>
      </c>
      <c r="D62" s="220" t="n">
        <v>200</v>
      </c>
      <c r="E62" s="227" t="n"/>
      <c r="F62" s="228">
        <f>D62*E62</f>
        <v/>
      </c>
    </row>
    <row r="63" ht="62.4" customFormat="1" customHeight="1" s="51">
      <c r="A63" s="106" t="n">
        <v>8.5</v>
      </c>
      <c r="B63" s="221" t="inlineStr">
        <is>
          <t xml:space="preserve">Supply and installation of  electrical cables  of big sizes (not less than 4 x 5) approved  for power supply  for the building  (Multiple cores) of the best quality approved by RSB   for  Power outlet socket </t>
        </is>
      </c>
      <c r="C63" s="220" t="inlineStr">
        <is>
          <t>LM</t>
        </is>
      </c>
      <c r="D63" s="220" t="n">
        <v>100</v>
      </c>
      <c r="E63" s="227" t="n"/>
      <c r="F63" s="228">
        <f>D63*E63</f>
        <v/>
      </c>
    </row>
    <row r="64" ht="31.2" customFormat="1" customHeight="1" s="51">
      <c r="A64" s="106" t="n">
        <v>8.6</v>
      </c>
      <c r="B64" s="221" t="inlineStr">
        <is>
          <t xml:space="preserve">Supply and Installation of Divisional Box equipped with  6 Circuit Breakers </t>
        </is>
      </c>
      <c r="C64" s="220" t="inlineStr">
        <is>
          <t>Pces</t>
        </is>
      </c>
      <c r="D64" s="220" t="n">
        <v>1</v>
      </c>
      <c r="E64" s="227" t="n"/>
      <c r="F64" s="228">
        <f>D64*E64</f>
        <v/>
      </c>
    </row>
    <row r="65" ht="46.8" customFormat="1" customHeight="1" s="51">
      <c r="A65" s="106" t="n">
        <v>8.699999999999999</v>
      </c>
      <c r="B65" s="221" t="inlineStr">
        <is>
          <t>Supply and Installation of Fluorescent Lamp  Tube fixed on Roof trusses in rooms and on lower tube of roof truss in Verandah outside</t>
        </is>
      </c>
      <c r="C65" s="220" t="inlineStr">
        <is>
          <t>Pces</t>
        </is>
      </c>
      <c r="D65" s="220" t="n">
        <v>3</v>
      </c>
      <c r="E65" s="227" t="n"/>
      <c r="F65" s="228">
        <f>D65*E65</f>
        <v/>
      </c>
    </row>
    <row r="66" ht="31.2" customFormat="1" customHeight="1" s="51">
      <c r="A66" s="106" t="n">
        <v>8.800000000000001</v>
      </c>
      <c r="B66" s="221" t="inlineStr">
        <is>
          <t xml:space="preserve">Supply and installation of  Double  Switch  
of the best quality </t>
        </is>
      </c>
      <c r="C66" s="220" t="inlineStr">
        <is>
          <t>Pces</t>
        </is>
      </c>
      <c r="D66" s="220" t="n">
        <v>3</v>
      </c>
      <c r="E66" s="227" t="n"/>
      <c r="F66" s="228">
        <f>D66*E66</f>
        <v/>
      </c>
    </row>
    <row r="67" ht="31.2" customFormat="1" customHeight="1" s="51">
      <c r="A67" s="106" t="n">
        <v>8.9</v>
      </c>
      <c r="B67" s="221" t="inlineStr">
        <is>
          <t xml:space="preserve">Supply and installation of  one way Switch  of the best quality </t>
        </is>
      </c>
      <c r="C67" s="220" t="inlineStr">
        <is>
          <t>Pces</t>
        </is>
      </c>
      <c r="D67" s="220" t="n">
        <v>3</v>
      </c>
      <c r="E67" s="227" t="n"/>
      <c r="F67" s="228">
        <f>D67*E67</f>
        <v/>
      </c>
    </row>
    <row r="68" ht="31.2" customFormat="1" customHeight="1" s="51">
      <c r="A68" s="118" t="n">
        <v>8.1</v>
      </c>
      <c r="B68" s="221" t="inlineStr">
        <is>
          <t xml:space="preserve">Supply and installation of  Power socket with switch  connected to earthling   of the best quality </t>
        </is>
      </c>
      <c r="C68" s="220" t="inlineStr">
        <is>
          <t>Pces</t>
        </is>
      </c>
      <c r="D68" s="220" t="n">
        <v>3</v>
      </c>
      <c r="E68" s="227" t="n"/>
      <c r="F68" s="228">
        <f>D68*E68</f>
        <v/>
      </c>
    </row>
    <row r="69" ht="31.2" customFormat="1" customHeight="1" s="51">
      <c r="A69" s="118" t="n">
        <v>8.109999999999999</v>
      </c>
      <c r="B69" s="221" t="inlineStr">
        <is>
          <t xml:space="preserve">Supply and installation of Circuit Breakers of the best quality 6-16A </t>
        </is>
      </c>
      <c r="C69" s="220" t="inlineStr">
        <is>
          <t>Pces</t>
        </is>
      </c>
      <c r="D69" s="220" t="n">
        <v>2</v>
      </c>
      <c r="E69" s="227" t="n"/>
      <c r="F69" s="228">
        <f>D69*E69</f>
        <v/>
      </c>
    </row>
    <row r="70" ht="31.2" customFormat="1" customHeight="1" s="51">
      <c r="A70" s="118" t="n">
        <v>8.119999999999999</v>
      </c>
      <c r="B70" s="221" t="inlineStr">
        <is>
          <t>Supply and install lightening arrester(ingesco brand) with all accessories with capacity to cover 50 meter of radius</t>
        </is>
      </c>
      <c r="C70" s="220" t="inlineStr">
        <is>
          <t>Pces</t>
        </is>
      </c>
      <c r="D70" s="220" t="n">
        <v>1</v>
      </c>
      <c r="E70" s="227" t="n"/>
      <c r="F70" s="228">
        <f>D70*E70</f>
        <v/>
      </c>
    </row>
    <row r="71" customFormat="1" s="51">
      <c r="A71" s="113" t="n"/>
      <c r="B71" s="97" t="inlineStr">
        <is>
          <t xml:space="preserve">S/Total </t>
        </is>
      </c>
      <c r="C71" s="97" t="n"/>
      <c r="D71" s="114" t="n"/>
      <c r="E71" s="237" t="n"/>
      <c r="F71" s="236">
        <f>SUM(F60:F70)</f>
        <v/>
      </c>
    </row>
    <row r="72" customFormat="1" s="51">
      <c r="A72" s="108" t="inlineStr">
        <is>
          <t>X</t>
        </is>
      </c>
      <c r="B72" s="109" t="inlineStr">
        <is>
          <t>PAINTING WORKS</t>
        </is>
      </c>
      <c r="C72" s="109" t="n"/>
      <c r="D72" s="110" t="n"/>
      <c r="E72" s="238" t="n"/>
      <c r="F72" s="234" t="n"/>
    </row>
    <row r="73" ht="78" customFormat="1" customHeight="1" s="51">
      <c r="A73" s="106" t="n">
        <v>10.1</v>
      </c>
      <c r="B73" s="121" t="inlineStr">
        <is>
          <t xml:space="preserve">Prepare and apply three coats of silk paint on all interior plastered surfaces. For all exterior plastered surfaces, prepare and apply three coats of weather guard paint, using three different colors. The colors of both the silk and weather guard paints will be approved by the supervisor. </t>
        </is>
      </c>
      <c r="C73" s="220" t="inlineStr">
        <is>
          <t>sqm</t>
        </is>
      </c>
      <c r="D73" s="220" t="n">
        <v>22</v>
      </c>
      <c r="E73" s="227" t="n"/>
      <c r="F73" s="228">
        <f>D73*E73</f>
        <v/>
      </c>
    </row>
    <row r="74" customFormat="1" s="51">
      <c r="A74" s="113" t="n"/>
      <c r="B74" s="97" t="inlineStr">
        <is>
          <t xml:space="preserve">S/Total </t>
        </is>
      </c>
      <c r="C74" s="97" t="n"/>
      <c r="D74" s="114" t="n"/>
      <c r="E74" s="237" t="n"/>
      <c r="F74" s="236">
        <f>SUM(F73:F73)</f>
        <v/>
      </c>
    </row>
    <row r="75" customFormat="1" s="51">
      <c r="A75" s="102" t="inlineStr">
        <is>
          <t>XI</t>
        </is>
      </c>
      <c r="B75" s="86" t="inlineStr">
        <is>
          <t>EQUIPMENT</t>
        </is>
      </c>
      <c r="C75" s="86" t="n"/>
      <c r="D75" s="122" t="n"/>
      <c r="E75" s="239" t="n"/>
      <c r="F75" s="232" t="n"/>
    </row>
    <row r="76" ht="93.59999999999999" customFormat="1" customHeight="1" s="51">
      <c r="A76" s="106" t="n">
        <v>11.1</v>
      </c>
      <c r="B76" s="124" t="inlineStr">
        <is>
          <t>The wooden shelves is specifically designed for supporting potato seed trays inside storage and measures 9 m in length, 1.00 m in width, and 3.5 m in height with 5 stairs.It is constructedfrom seasoned and treated hardwood, with six legs for increased load-bearing capacity and durability. and each has capacity to 7 tones</t>
        </is>
      </c>
      <c r="C76" s="220" t="inlineStr">
        <is>
          <t>Pces</t>
        </is>
      </c>
      <c r="D76" s="220" t="n">
        <v>7</v>
      </c>
      <c r="E76" s="227" t="n"/>
      <c r="F76" s="228">
        <f>D76*E76</f>
        <v/>
      </c>
    </row>
    <row r="77" customFormat="1" s="51">
      <c r="A77" s="106" t="n">
        <v>11.2</v>
      </c>
      <c r="B77" s="125" t="inlineStr">
        <is>
          <t xml:space="preserve">supply electronic scale of 300kg </t>
        </is>
      </c>
      <c r="C77" s="220" t="inlineStr">
        <is>
          <t>Pces</t>
        </is>
      </c>
      <c r="D77" s="220" t="n">
        <v>1</v>
      </c>
      <c r="E77" s="227" t="n"/>
      <c r="F77" s="228">
        <f>D77*E77</f>
        <v/>
      </c>
    </row>
    <row r="78" customFormat="1" s="51">
      <c r="A78" s="106" t="n">
        <v>11.3</v>
      </c>
      <c r="B78" s="125" t="n"/>
      <c r="C78" s="220" t="n"/>
      <c r="D78" s="220" t="n"/>
      <c r="E78" s="227" t="n"/>
      <c r="F78" s="228" t="n"/>
    </row>
    <row r="79" customFormat="1" s="51">
      <c r="A79" s="113" t="n"/>
      <c r="B79" s="97" t="inlineStr">
        <is>
          <t>S/TOTAL</t>
        </is>
      </c>
      <c r="C79" s="97" t="n"/>
      <c r="D79" s="114" t="n"/>
      <c r="E79" s="237" t="n"/>
      <c r="F79" s="236">
        <f>SUM(F76:F77)</f>
        <v/>
      </c>
    </row>
    <row r="80" customFormat="1" s="51">
      <c r="A80" s="102" t="inlineStr">
        <is>
          <t>XII</t>
        </is>
      </c>
      <c r="B80" s="126" t="inlineStr">
        <is>
          <t>RAIN WATER HAVESTING AND RETAINING WALL</t>
        </is>
      </c>
      <c r="C80" s="86" t="n"/>
      <c r="D80" s="122" t="n"/>
      <c r="E80" s="239" t="n"/>
      <c r="F80" s="232" t="n"/>
    </row>
    <row r="81" ht="109.2" customFormat="1" customHeight="1" s="51">
      <c r="A81" s="106" t="n">
        <v>12.1</v>
      </c>
      <c r="B81" s="125" t="inlineStr">
        <is>
          <t>Rainwater installations &amp;#39;U.P.V.C. Pipes,gutters and fittings to B.S. 4576, &amp;#39;part 1 (reference to Terrain Product HandbookPH.05 ) Pipes (2100) with solvent weldedjoints fixed to walls with holder bats ( 140), including Extra for outlet in pipe, Extrafor shoe in pipe, Galvanized steel wire balloon grating wrapped in mosquito gauze and set in pipe diameter - 110 mm</t>
        </is>
      </c>
      <c r="C81" s="220" t="inlineStr">
        <is>
          <t>LS</t>
        </is>
      </c>
      <c r="D81" s="220" t="n">
        <v>1</v>
      </c>
      <c r="E81" s="227" t="n"/>
      <c r="F81" s="228">
        <f>D81*E81</f>
        <v/>
      </c>
    </row>
    <row r="82" ht="187.2" customFormat="1" customHeight="1" s="51">
      <c r="A82" s="106" t="n">
        <v>12.2</v>
      </c>
      <c r="B82" s="125" t="inlineStr">
        <is>
          <t xml:space="preserve">The supply and installation of a 10m³ plastic tank will involve sourcing a high-quality, durable tank suited for water storage. The tank will be securely placed on a constructed masonry support, designed to ensure stability and durability. The masonry support will be built using quality materials, with proper reinforcement to bear the weight of the tank when full.the tank installation will include finishing touches, ensuring the support structure is well-integrated with the surroundings, including smooth plastering or painting, where applicable. This will ensure both functionality and aesthetic appeal, while also enhancing the longevity and performance of the tank. </t>
        </is>
      </c>
      <c r="C82" s="220" t="inlineStr">
        <is>
          <t>ls</t>
        </is>
      </c>
      <c r="D82" s="220" t="n">
        <v>1</v>
      </c>
      <c r="E82" s="227" t="n"/>
      <c r="F82" s="228">
        <f>D82*E82</f>
        <v/>
      </c>
    </row>
    <row r="83" ht="187.2" customFormat="1" customHeight="1" s="51">
      <c r="A83" s="106" t="n">
        <v>12.3</v>
      </c>
      <c r="B83" s="125" t="inlineStr">
        <is>
          <t xml:space="preserve">The drainage system will be constructed using PVC pipes with a diameter of 110mm, designed to effectively channel water away from the site. The system will include a soak way and three G.T. (Ground Tanks) to collect and manage stormwater. a soak pit with a height of 3 meters and a diameter of 1.5 meters will be incorporated into the system for water infiltration. To ensure safety and structural integrity, the soak pit will be covered with a reinforced concrete slab, providing protection while allowing for proper drainage function. This system is designed to efficiently manage water runoff and prevent flooding, ensuring the site's sustainability. </t>
        </is>
      </c>
      <c r="C83" s="220" t="inlineStr">
        <is>
          <t>ls</t>
        </is>
      </c>
      <c r="D83" s="220" t="n">
        <v>1</v>
      </c>
      <c r="E83" s="227" t="n"/>
      <c r="F83" s="228">
        <f>D83*E83</f>
        <v/>
      </c>
    </row>
    <row r="84" ht="202.8" customFormat="1" customHeight="1" s="51">
      <c r="A84" s="106" t="n">
        <v>12.4</v>
      </c>
      <c r="B84" s="125" t="inlineStr">
        <is>
          <t>Supply and install a complete greenhouse irrigation 
system connected to a pressurized water source, using flexible polyethylene pipes (HDPE or LDPE) and lateral lines to reach all crop areas. Include filters (disc/screen), pressure regulators, control valves, and suitable emitters (micro-sprinklers or drip lines) to ensure uniform water distribution in all corners. 
Secure all fittings (elbows, tees, connectors) to prevent leakage. The system must ensure efficient water use, full crop coverage, easy maintenance, and be installed following proper irrigation standards. Final testing for pressure and performance will bedone under supervision of a qualified irrigation technician.</t>
        </is>
      </c>
      <c r="C84" s="220" t="inlineStr">
        <is>
          <t>ls</t>
        </is>
      </c>
      <c r="D84" s="220" t="n">
        <v>1</v>
      </c>
      <c r="E84" s="227" t="n"/>
      <c r="F84" s="228">
        <f>D84*E84</f>
        <v/>
      </c>
    </row>
    <row r="85" ht="31.2" customFormat="1" customHeight="1" s="51">
      <c r="A85" s="106" t="n">
        <v>12.5</v>
      </c>
      <c r="B85" s="125" t="inlineStr">
        <is>
          <t>connection of the greenhouse water system to external source including the counter and all accessories</t>
        </is>
      </c>
      <c r="C85" s="220" t="inlineStr">
        <is>
          <t>ls</t>
        </is>
      </c>
      <c r="D85" s="220" t="n">
        <v>1</v>
      </c>
      <c r="E85" s="227" t="n"/>
      <c r="F85" s="228">
        <f>D85*E85</f>
        <v/>
      </c>
    </row>
    <row r="86" ht="62.4" customFormat="1" customHeight="1" s="51">
      <c r="A86" s="106" t="n">
        <v>12.6</v>
      </c>
      <c r="B86" s="125" t="inlineStr">
        <is>
          <t>Soakway pit (10m) with burnt brick lining 20cm thickness and 50cm hight downward. RC cover with 12cm (12dia steelwith 10cm spacing) thinkness with aeration pipe. Fill the soak pit with stones in the 2m depth</t>
        </is>
      </c>
      <c r="C86" s="220" t="inlineStr">
        <is>
          <t>Pces</t>
        </is>
      </c>
      <c r="D86" s="220" t="n">
        <v>1</v>
      </c>
      <c r="E86" s="227" t="n"/>
      <c r="F86" s="228">
        <f>D86*E86</f>
        <v/>
      </c>
    </row>
    <row r="87" ht="78" customFormat="1" customHeight="1" s="51">
      <c r="A87" s="106" t="n">
        <v>12.7</v>
      </c>
      <c r="B87" s="125" t="inlineStr">
        <is>
          <t xml:space="preserve">Construction  of external retaining wall with  stairs and ramp accesses:  Stones Retaining wall with M250 mortar, including blinding concrete B2 and finishing (pointing M300, screed cement 1;4 ratio 5cm thick surface above, and PCV ND63 drainage pipes), </t>
        </is>
      </c>
      <c r="C87" s="220" t="inlineStr">
        <is>
          <t>m3</t>
        </is>
      </c>
      <c r="D87" s="220" t="n">
        <v>46</v>
      </c>
      <c r="E87" s="227" t="n"/>
      <c r="F87" s="228">
        <f>D87*E87</f>
        <v/>
      </c>
    </row>
    <row r="88" ht="31.2" customFormat="1" customHeight="1" s="51">
      <c r="A88" s="106" t="n">
        <v>12.8</v>
      </c>
      <c r="B88" s="125" t="inlineStr">
        <is>
          <t>Supply and install lightening arrester(ingesco brand) with all accessories with capacity to cover 50 meter of radius</t>
        </is>
      </c>
      <c r="C88" s="220" t="inlineStr">
        <is>
          <t>ls</t>
        </is>
      </c>
      <c r="D88" s="220" t="n">
        <v>1</v>
      </c>
      <c r="E88" s="227" t="n"/>
      <c r="F88" s="228">
        <f>D88*E88</f>
        <v/>
      </c>
    </row>
    <row r="89" customFormat="1" s="51">
      <c r="A89" s="113" t="n"/>
      <c r="B89" s="97" t="inlineStr">
        <is>
          <t>S/TOTAL</t>
        </is>
      </c>
      <c r="C89" s="97" t="n"/>
      <c r="D89" s="114" t="n"/>
      <c r="E89" s="237" t="n"/>
      <c r="F89" s="236">
        <f>SUM(F81:F88)</f>
        <v/>
      </c>
    </row>
    <row r="90" customFormat="1" s="51">
      <c r="A90" s="127" t="inlineStr">
        <is>
          <t>XIII</t>
        </is>
      </c>
      <c r="B90" s="240" t="inlineStr">
        <is>
          <t>BRANDING &amp; LABELING  WORKS and OTHER WORKS</t>
        </is>
      </c>
      <c r="C90" s="240" t="n"/>
      <c r="D90" s="240" t="n"/>
      <c r="E90" s="241" t="n"/>
      <c r="F90" s="242" t="n"/>
    </row>
    <row r="91" ht="124.8" customFormat="1" customHeight="1" s="51">
      <c r="A91" s="106" t="n">
        <v>13.1</v>
      </c>
      <c r="B91" s="243" t="inlineStr">
        <is>
          <t>Supply and fix a donor's plaque or signpost  of overall size 2000x1500mm high fabricated in ms  1.2mm thick steel on painted background as per Engineers'CLIENT  instructions. Fixing is by either mounting on the wall or freestand posts cast in coccrete.  Contractor to liase with client on the correct wording and colors.The design showing the arrangement of writings and the overall appearance of the brand will be provided by Client before the branding.)</t>
        </is>
      </c>
      <c r="C91" s="243" t="inlineStr">
        <is>
          <t>Pces</t>
        </is>
      </c>
      <c r="D91" s="244" t="n">
        <v>1</v>
      </c>
      <c r="E91" s="227" t="n"/>
      <c r="F91" s="228">
        <f>D91*E91</f>
        <v/>
      </c>
    </row>
    <row r="92" ht="31.2" customFormat="1" customHeight="1" s="51">
      <c r="A92" s="106" t="n">
        <v>13.2</v>
      </c>
      <c r="B92" s="243" t="inlineStr">
        <is>
          <t>Labels at doors of kitchen with image indicating (in metallic)  the use of different rooms and equipments</t>
        </is>
      </c>
      <c r="C92" s="243" t="inlineStr">
        <is>
          <t>Pces</t>
        </is>
      </c>
      <c r="D92" s="245" t="n">
        <v>25</v>
      </c>
      <c r="E92" s="227" t="n"/>
      <c r="F92" s="228">
        <f>D92*E92</f>
        <v/>
      </c>
    </row>
    <row r="93" ht="31.2" customFormat="1" customHeight="1" s="51">
      <c r="A93" s="106" t="n">
        <v>13.3</v>
      </c>
      <c r="B93" s="243" t="inlineStr">
        <is>
          <t>Supply and installation of Pressurized fire extinguishers 6 kg A,B,C,D, E Type  powder + accessories (Fire protection)</t>
        </is>
      </c>
      <c r="C93" s="243" t="inlineStr">
        <is>
          <t>Pces</t>
        </is>
      </c>
      <c r="D93" s="246" t="n">
        <v>2</v>
      </c>
      <c r="E93" s="227" t="n"/>
      <c r="F93" s="228">
        <f>D93*E93</f>
        <v/>
      </c>
    </row>
    <row r="94" customFormat="1" s="51">
      <c r="A94" s="113" t="n"/>
      <c r="B94" s="97" t="n"/>
      <c r="C94" s="97" t="n"/>
      <c r="D94" s="114" t="n"/>
      <c r="E94" s="237" t="n"/>
      <c r="F94" s="236">
        <f>SUM(F91:F93)</f>
        <v/>
      </c>
    </row>
    <row r="95" customFormat="1" s="51">
      <c r="A95" s="135" t="n"/>
      <c r="B95" s="136" t="inlineStr">
        <is>
          <t>TOTAL OF POTATOES SEED AND COLLECTION</t>
        </is>
      </c>
      <c r="C95" s="136" t="n"/>
      <c r="D95" s="137" t="n"/>
      <c r="E95" s="247" t="n"/>
      <c r="F95" s="248">
        <f>F89+F79+F74+F71+F57+F52+F47+F42+F35+F16+F27+F94</f>
        <v/>
      </c>
    </row>
    <row r="96">
      <c r="A96" s="140" t="n">
        <v>2</v>
      </c>
      <c r="B96" s="141" t="inlineStr">
        <is>
          <t>TOILET</t>
        </is>
      </c>
      <c r="C96" s="141" t="n"/>
      <c r="D96" s="142" t="n"/>
      <c r="E96" s="249" t="n"/>
      <c r="F96" s="250" t="n"/>
    </row>
    <row r="97">
      <c r="A97" s="251" t="inlineStr">
        <is>
          <t>I</t>
        </is>
      </c>
      <c r="B97" s="252" t="inlineStr">
        <is>
          <t>PRELIMINARIES AND EXCAVATION WORKS</t>
        </is>
      </c>
      <c r="C97" s="253" t="n"/>
      <c r="D97" s="253" t="n"/>
      <c r="E97" s="254" t="n"/>
      <c r="F97" s="255" t="n"/>
    </row>
    <row r="98" ht="31.2" customHeight="1">
      <c r="A98" s="256" t="inlineStr">
        <is>
          <t>I.1</t>
        </is>
      </c>
      <c r="B98" s="221" t="inlineStr">
        <is>
          <t>Site installation and Supply&amp;Installation site board shows Perspective images, Floor plan.</t>
        </is>
      </c>
      <c r="C98" s="257" t="inlineStr">
        <is>
          <t>ls</t>
        </is>
      </c>
      <c r="D98" s="257" t="n">
        <v>1</v>
      </c>
      <c r="E98" s="152" t="n"/>
      <c r="F98" s="153">
        <f>D98*E98</f>
        <v/>
      </c>
    </row>
    <row r="99">
      <c r="A99" s="258" t="n"/>
      <c r="B99" s="259" t="inlineStr">
        <is>
          <t>S/TOTAL 1</t>
        </is>
      </c>
      <c r="C99" s="259" t="n"/>
      <c r="D99" s="259" t="n"/>
      <c r="E99" s="260" t="n"/>
      <c r="F99" s="157">
        <f>SUM(F98:F98)</f>
        <v/>
      </c>
    </row>
    <row r="100">
      <c r="A100" s="251" t="inlineStr">
        <is>
          <t>II</t>
        </is>
      </c>
      <c r="B100" s="252" t="inlineStr">
        <is>
          <t xml:space="preserve">SEPTIC TANK </t>
        </is>
      </c>
      <c r="C100" s="252" t="n"/>
      <c r="D100" s="252" t="n"/>
      <c r="E100" s="261" t="n"/>
      <c r="F100" s="159" t="n"/>
    </row>
    <row r="101" ht="172.2" customHeight="1" thickBot="1">
      <c r="A101" s="256" t="inlineStr">
        <is>
          <t>II.1</t>
        </is>
      </c>
      <c r="B101" s="160" t="inlineStr">
        <is>
          <t>Excavation of a septic hole to the required dimensions for the septic tank system, with the length and width determined based on the upper structure of the toilets for proper alignment and capacity. The depth (height) of the hole will be 5 meters to accommodate the necessary volume for waste storage and ensure the efficient operation of the septic system. The excavation will be carried out with proper safety measures and equipment, ensuring the hole is smooth, clean, and free of debris. The site will be prepared accordingly, with spoil removed and disposed of in compliance with local regulations to minimize disruption.</t>
        </is>
      </c>
      <c r="C101" s="257" t="inlineStr">
        <is>
          <t>cum</t>
        </is>
      </c>
      <c r="D101" s="161" t="n">
        <v>5</v>
      </c>
      <c r="E101" s="262" t="n"/>
      <c r="F101" s="153">
        <f>D101*E101</f>
        <v/>
      </c>
    </row>
    <row r="102" ht="63" customHeight="1" thickBot="1">
      <c r="A102" s="163" t="inlineStr">
        <is>
          <t>II.2</t>
        </is>
      </c>
      <c r="B102" s="160" t="inlineStr">
        <is>
          <t>Provide a 30cm thick layer and 50cm of height of stone masonry at the upper of the septic tank, mixed in a ratio of 1:3:6 (cement:sand:aggregate) to ensure strength and durability.</t>
        </is>
      </c>
      <c r="C102" s="257" t="inlineStr">
        <is>
          <t>cum</t>
        </is>
      </c>
      <c r="D102" s="161" t="n">
        <v>4.6</v>
      </c>
      <c r="E102" s="263" t="n"/>
      <c r="F102" s="153">
        <f>D102*E102</f>
        <v/>
      </c>
    </row>
    <row r="103" ht="187.8" customHeight="1" thickBot="1">
      <c r="A103" s="256" t="inlineStr">
        <is>
          <t>II.3</t>
        </is>
      </c>
      <c r="B103" s="160" t="inlineStr">
        <is>
          <t xml:space="preserve">Provide and cast a 15cm thick reinforced concrete slab within the septic tank to support the walls, using a concrete mix ratio of 1:2:3 (cement:sand:aggregate) with a design strength of 300kg/m³. The slab will be reinforced with 12mm diameter steel bars placed at 12cm intervals to ensure structural integrity and load-bearing capacity. The reinforcement will be properly positioned to prevent cracking or shifting, and the slab will be cured for at least 7 days to achieve optimal strength. All work will comply with standard construction practices and engineering specifications to ensure the septic tank's durability and functionality. </t>
        </is>
      </c>
      <c r="C103" s="257" t="inlineStr">
        <is>
          <t>cum</t>
        </is>
      </c>
      <c r="D103" s="161" t="n">
        <v>0.6</v>
      </c>
      <c r="E103" s="263" t="n"/>
      <c r="F103" s="153">
        <f>D103*E103</f>
        <v/>
      </c>
    </row>
    <row r="104" ht="31.8" customHeight="1" thickBot="1">
      <c r="A104" s="163" t="inlineStr">
        <is>
          <t>II.6</t>
        </is>
      </c>
      <c r="B104" s="160" t="inlineStr">
        <is>
          <t xml:space="preserve">ventilation pipe with all accessories placed on the two edges of the building </t>
        </is>
      </c>
      <c r="C104" s="257" t="inlineStr">
        <is>
          <t>Pces</t>
        </is>
      </c>
      <c r="D104" s="161" t="n">
        <v>6</v>
      </c>
      <c r="E104" s="263" t="n"/>
      <c r="F104" s="153">
        <f>D104*E104</f>
        <v/>
      </c>
    </row>
    <row r="105">
      <c r="A105" s="258" t="n"/>
      <c r="B105" s="259" t="inlineStr">
        <is>
          <t>S/TOTAL 2</t>
        </is>
      </c>
      <c r="C105" s="259" t="n"/>
      <c r="D105" s="259" t="n"/>
      <c r="E105" s="260" t="n"/>
      <c r="F105" s="157">
        <f>SUM(F101:F104)</f>
        <v/>
      </c>
    </row>
    <row r="106">
      <c r="A106" s="251" t="inlineStr">
        <is>
          <t>III</t>
        </is>
      </c>
      <c r="B106" s="252" t="inlineStr">
        <is>
          <t xml:space="preserve">UPPER STRUCTURE  </t>
        </is>
      </c>
      <c r="C106" s="252" t="n"/>
      <c r="D106" s="252" t="n"/>
      <c r="E106" s="261" t="n"/>
      <c r="F106" s="159" t="n"/>
    </row>
    <row r="107" ht="187.8" customHeight="1" thickBot="1">
      <c r="A107" s="165" t="inlineStr">
        <is>
          <t>III.1</t>
        </is>
      </c>
      <c r="B107" s="160" t="inlineStr">
        <is>
          <t xml:space="preserve">Excavate a trench for the foundation of the upper structure of the toilets with a height of 1 meter and a thickness of 60cm. The length of the trench will be determined based on the dimensions of the upper structure of the toilets, ensuring proper alignment and support. The trench will be dug to the required depth and width to accommodate the foundation, with the sides properly shaped to prevent soil collapse. This excavation will provide a stable base for the foundation, which will then be filled with the appropriate reinforcement and concrete mix to support the upper structure. All work will adhere to standard construction practices to ensure the trench is correctly prepared for the foundation. </t>
        </is>
      </c>
      <c r="C107" s="257" t="inlineStr">
        <is>
          <t>CM</t>
        </is>
      </c>
      <c r="D107" s="161" t="n">
        <v>7.56</v>
      </c>
      <c r="E107" s="263" t="n"/>
      <c r="F107" s="153">
        <f>D107*E107</f>
        <v/>
      </c>
    </row>
    <row r="108" ht="63" customHeight="1" thickBot="1">
      <c r="A108" s="165" t="inlineStr">
        <is>
          <t>III.2</t>
        </is>
      </c>
      <c r="B108" s="221" t="inlineStr">
        <is>
          <t xml:space="preserve">Foundation in stones joined by mortar cement proportioned with 300Kg/m3.The faces remaining visible will have to be assembled carefully in apparent masonry including the well compacted back fill.  </t>
        </is>
      </c>
      <c r="C108" s="257" t="inlineStr">
        <is>
          <t>cum</t>
        </is>
      </c>
      <c r="D108" s="161" t="n">
        <v>7.56</v>
      </c>
      <c r="E108" s="263" t="n"/>
      <c r="F108" s="153">
        <f>D108*E108</f>
        <v/>
      </c>
    </row>
    <row r="109" ht="16.2" customHeight="1" thickBot="1">
      <c r="A109" s="165" t="inlineStr">
        <is>
          <t>III.3</t>
        </is>
      </c>
      <c r="B109" s="125" t="inlineStr">
        <is>
          <t xml:space="preserve">plain concrete </t>
        </is>
      </c>
      <c r="C109" s="257" t="inlineStr">
        <is>
          <t>cum</t>
        </is>
      </c>
      <c r="D109" s="161" t="n">
        <v>0.8</v>
      </c>
      <c r="E109" s="263" t="n"/>
      <c r="F109" s="153">
        <f>D109*E109</f>
        <v/>
      </c>
    </row>
    <row r="110" ht="16.2" customHeight="1" thickBot="1">
      <c r="A110" s="165" t="inlineStr">
        <is>
          <t>III.4</t>
        </is>
      </c>
      <c r="B110" s="221" t="inlineStr">
        <is>
          <t xml:space="preserve">reinforced concrete lintel with 20*25cm. Mixing ratio(1:2:3) </t>
        </is>
      </c>
      <c r="C110" s="257" t="inlineStr">
        <is>
          <t>cum</t>
        </is>
      </c>
      <c r="D110" s="161" t="n">
        <v>0.504</v>
      </c>
      <c r="E110" s="263" t="n"/>
      <c r="F110" s="153">
        <f>D110*E110</f>
        <v/>
      </c>
    </row>
    <row r="111" ht="47.4" customHeight="1" thickBot="1">
      <c r="A111" s="165" t="inlineStr">
        <is>
          <t>III.5</t>
        </is>
      </c>
      <c r="B111" s="221" t="inlineStr">
        <is>
          <t xml:space="preserve">Walling with Burned bricks of 20 cm thick, built in cement and sand (1:4) mortar with straight horizontal and vertical joints, regular form. </t>
        </is>
      </c>
      <c r="C111" s="257" t="inlineStr">
        <is>
          <t>cum</t>
        </is>
      </c>
      <c r="D111" s="161" t="n">
        <v>7.56</v>
      </c>
      <c r="E111" s="263" t="n"/>
      <c r="F111" s="153">
        <f>D111*E111</f>
        <v/>
      </c>
    </row>
    <row r="112" ht="16.2" customHeight="1" thickBot="1">
      <c r="A112" s="165" t="inlineStr">
        <is>
          <t>III.6</t>
        </is>
      </c>
      <c r="B112" s="221" t="inlineStr">
        <is>
          <t>Ventilation cement block of 30cmx20cm</t>
        </is>
      </c>
      <c r="C112" s="257" t="inlineStr">
        <is>
          <t>Pces</t>
        </is>
      </c>
      <c r="D112" s="161" t="n">
        <v>12</v>
      </c>
      <c r="E112" s="263" t="n"/>
      <c r="F112" s="153">
        <f>D112*E112</f>
        <v/>
      </c>
    </row>
    <row r="113" ht="16.2" customHeight="1" thickBot="1">
      <c r="A113" s="165" t="inlineStr">
        <is>
          <t>III.7</t>
        </is>
      </c>
      <c r="B113" s="221" t="inlineStr">
        <is>
          <t xml:space="preserve">d.p.c (Roofing) </t>
        </is>
      </c>
      <c r="C113" s="257" t="inlineStr">
        <is>
          <t>lm</t>
        </is>
      </c>
      <c r="D113" s="161" t="n">
        <v>12.6</v>
      </c>
      <c r="E113" s="263" t="n"/>
      <c r="F113" s="153">
        <f>D113*E113</f>
        <v/>
      </c>
    </row>
    <row r="114">
      <c r="A114" s="258" t="n"/>
      <c r="B114" s="259" t="inlineStr">
        <is>
          <t>S/TOTAL</t>
        </is>
      </c>
      <c r="C114" s="259" t="n"/>
      <c r="D114" s="259" t="n"/>
      <c r="E114" s="260" t="n"/>
      <c r="F114" s="157">
        <f>SUM(F107:F113)</f>
        <v/>
      </c>
    </row>
    <row r="115">
      <c r="A115" s="251" t="inlineStr">
        <is>
          <t>IV</t>
        </is>
      </c>
      <c r="B115" s="252" t="inlineStr">
        <is>
          <t>ROOF STRUCTURE &amp; COVERING</t>
        </is>
      </c>
      <c r="C115" s="252" t="n"/>
      <c r="D115" s="252" t="n"/>
      <c r="E115" s="261" t="n"/>
      <c r="F115" s="159" t="n"/>
    </row>
    <row r="116" ht="16.2" customHeight="1" thickBot="1">
      <c r="A116" s="256" t="inlineStr">
        <is>
          <t>IV.1</t>
        </is>
      </c>
      <c r="B116" s="221" t="inlineStr">
        <is>
          <t>Supply and assemble structural steel trusses 60x40x1.5 mm</t>
        </is>
      </c>
      <c r="C116" s="257" t="inlineStr">
        <is>
          <t>lm</t>
        </is>
      </c>
      <c r="D116" s="161" t="n">
        <v>25</v>
      </c>
      <c r="E116" s="263" t="n"/>
      <c r="F116" s="153">
        <f>D116*E116</f>
        <v/>
      </c>
    </row>
    <row r="117" ht="31.8" customHeight="1" thickBot="1">
      <c r="A117" s="256" t="inlineStr">
        <is>
          <t>IV.2</t>
        </is>
      </c>
      <c r="B117" s="221" t="inlineStr">
        <is>
          <t xml:space="preserve">Supply iron sheets BG28 roof cover with all accesories and fix them to trusses </t>
        </is>
      </c>
      <c r="C117" s="257" t="inlineStr">
        <is>
          <t>SQM</t>
        </is>
      </c>
      <c r="D117" s="161" t="n">
        <v>12</v>
      </c>
      <c r="E117" s="263" t="n"/>
      <c r="F117" s="153">
        <f>D117*E117</f>
        <v/>
      </c>
    </row>
    <row r="118" ht="16.2" customHeight="1" thickBot="1">
      <c r="A118" s="256" t="inlineStr">
        <is>
          <t>IV.3</t>
        </is>
      </c>
      <c r="B118" s="221" t="inlineStr">
        <is>
          <t xml:space="preserve">Metallic gutters </t>
        </is>
      </c>
      <c r="C118" s="257" t="inlineStr">
        <is>
          <t>lm</t>
        </is>
      </c>
      <c r="D118" s="161" t="n">
        <v>4</v>
      </c>
      <c r="E118" s="263" t="n"/>
      <c r="F118" s="153">
        <f>D118*E118</f>
        <v/>
      </c>
    </row>
    <row r="119" ht="31.8" customHeight="1" thickBot="1">
      <c r="A119" s="256" t="inlineStr">
        <is>
          <t>IV.4</t>
        </is>
      </c>
      <c r="B119" s="125" t="inlineStr">
        <is>
          <t xml:space="preserve">Supply and fixation of Metallic fascia board painted, Color approved by Supervisor </t>
        </is>
      </c>
      <c r="C119" s="257" t="inlineStr">
        <is>
          <t>lm</t>
        </is>
      </c>
      <c r="D119" s="161" t="n">
        <v>12</v>
      </c>
      <c r="E119" s="263" t="n"/>
      <c r="F119" s="153">
        <f>D119*E119</f>
        <v/>
      </c>
    </row>
    <row r="120" ht="109.8" customHeight="1" thickBot="1">
      <c r="A120" s="256" t="inlineStr">
        <is>
          <t>IV.5</t>
        </is>
      </c>
      <c r="B120" s="125" t="inlineStr">
        <is>
          <t xml:space="preserve">Rainwater installations 'U.P.V.C. Pipes, gutters and fittings to B.S. 4576, 'part 1 ( reference to Terrain Product Handbook PH.05 ) Pipes (2100)  with solvent welded joints fixed to walls with holder bats ( 140 ), including Extra for outlet in pipe, Extra for shoe in pipe, Galvanized steel wire balloon grating wrapped in mosquito gauze and set in pipe diameter - 110 mm </t>
        </is>
      </c>
      <c r="C120" s="257" t="inlineStr">
        <is>
          <t>lm</t>
        </is>
      </c>
      <c r="D120" s="161" t="n">
        <v>5</v>
      </c>
      <c r="E120" s="263" t="n"/>
      <c r="F120" s="153">
        <f>D120*E120</f>
        <v/>
      </c>
    </row>
    <row r="121">
      <c r="A121" s="264" t="n"/>
      <c r="B121" s="265" t="inlineStr">
        <is>
          <t>S/TOTAL 4</t>
        </is>
      </c>
      <c r="C121" s="265" t="n"/>
      <c r="D121" s="265" t="n"/>
      <c r="E121" s="266" t="n"/>
      <c r="F121" s="169">
        <f>SUM(F116:F120)</f>
        <v/>
      </c>
    </row>
    <row r="122">
      <c r="A122" s="267" t="inlineStr">
        <is>
          <t>V</t>
        </is>
      </c>
      <c r="B122" s="252" t="inlineStr">
        <is>
          <t>PAINTING</t>
        </is>
      </c>
      <c r="C122" s="252" t="n"/>
      <c r="D122" s="252" t="n"/>
      <c r="E122" s="261" t="n"/>
      <c r="F122" s="159" t="n"/>
    </row>
    <row r="123" ht="46.8" customHeight="1">
      <c r="A123" s="256" t="inlineStr">
        <is>
          <t>V.1</t>
        </is>
      </c>
      <c r="B123" s="221" t="inlineStr">
        <is>
          <t>Prepare and apply three coats of silk paint on External plastered walls and Beam. Color of paint and weather guard paint will be approved by the Supervisor</t>
        </is>
      </c>
      <c r="C123" s="257" t="inlineStr">
        <is>
          <t>sqm</t>
        </is>
      </c>
      <c r="D123" s="257" t="n">
        <v>34</v>
      </c>
      <c r="E123" s="152" t="n"/>
      <c r="F123" s="153">
        <f>D123*E123</f>
        <v/>
      </c>
    </row>
    <row r="124">
      <c r="A124" s="264" t="n"/>
      <c r="B124" s="268" t="inlineStr">
        <is>
          <t>S/TOTAL 5</t>
        </is>
      </c>
      <c r="C124" s="265" t="n"/>
      <c r="D124" s="265" t="n"/>
      <c r="E124" s="266" t="n"/>
      <c r="F124" s="169">
        <f>SUM(F123:F123)</f>
        <v/>
      </c>
    </row>
    <row r="125">
      <c r="A125" s="267" t="inlineStr">
        <is>
          <t>VI</t>
        </is>
      </c>
      <c r="B125" s="269" t="inlineStr">
        <is>
          <t xml:space="preserve">WINDOW,DOORS AND FRAMES </t>
        </is>
      </c>
      <c r="C125" s="253" t="n"/>
      <c r="D125" s="253" t="n"/>
      <c r="E125" s="254" t="n"/>
      <c r="F125" s="173" t="n"/>
    </row>
    <row r="126" ht="93.59999999999999" customHeight="1">
      <c r="A126" s="256" t="inlineStr">
        <is>
          <t>VI.1</t>
        </is>
      </c>
      <c r="B126" s="125" t="inlineStr">
        <is>
          <t xml:space="preserve">Supply and Fixation of Wooden Single door with iron metallic frame and all mongeries with sizes indicated on drawings approved by the supervisor of client, including against rust painting and other coats of painting will be approved by the Supevisor. Overall size 900mm*2100mm including fixed transom part </t>
        </is>
      </c>
      <c r="C126" s="257" t="inlineStr">
        <is>
          <t>item</t>
        </is>
      </c>
      <c r="D126" s="257" t="n">
        <v>2</v>
      </c>
      <c r="E126" s="152" t="n"/>
      <c r="F126" s="153">
        <f>D126*E126</f>
        <v/>
      </c>
    </row>
    <row r="127">
      <c r="A127" s="258" t="n"/>
      <c r="B127" s="270" t="inlineStr">
        <is>
          <t>S/TOTAL 6</t>
        </is>
      </c>
      <c r="C127" s="259" t="n"/>
      <c r="D127" s="259" t="n"/>
      <c r="E127" s="260" t="n"/>
      <c r="F127" s="157">
        <f>SUM(F126:F126)</f>
        <v/>
      </c>
    </row>
    <row r="128">
      <c r="A128" s="267" t="inlineStr">
        <is>
          <t>VII</t>
        </is>
      </c>
      <c r="B128" s="269" t="inlineStr">
        <is>
          <t xml:space="preserve">VERTICAL  COATINGS </t>
        </is>
      </c>
      <c r="C128" s="252" t="n"/>
      <c r="D128" s="252" t="n"/>
      <c r="E128" s="261" t="n"/>
      <c r="F128" s="159" t="n"/>
    </row>
    <row r="129" ht="47.4" customHeight="1" thickBot="1">
      <c r="A129" s="256" t="inlineStr">
        <is>
          <t>VII.1</t>
        </is>
      </c>
      <c r="B129" s="221" t="inlineStr">
        <is>
          <t>Apply plaster, first coat cement, lime andSand (1:2:9); second coat of cement,(1:1:6) steel troweled to External fence and Beam as indicated on Perspectives</t>
        </is>
      </c>
      <c r="C129" s="257" t="inlineStr">
        <is>
          <t>SQM</t>
        </is>
      </c>
      <c r="D129" s="257" t="n">
        <v>18</v>
      </c>
      <c r="E129" s="263" t="n"/>
      <c r="F129" s="153">
        <f>D129*E129</f>
        <v/>
      </c>
    </row>
    <row r="130" ht="31.8" customHeight="1" thickBot="1">
      <c r="A130" s="256" t="inlineStr">
        <is>
          <t>VII.2</t>
        </is>
      </c>
      <c r="B130" s="221" t="inlineStr">
        <is>
          <t xml:space="preserve">Outdoor and indoor skirting in cement mortar mixed at 450kg/CM </t>
        </is>
      </c>
      <c r="C130" s="257" t="inlineStr">
        <is>
          <t>SQM</t>
        </is>
      </c>
      <c r="D130" s="257" t="n">
        <v>6</v>
      </c>
      <c r="E130" s="263" t="n"/>
      <c r="F130" s="153">
        <f>D130*E130</f>
        <v/>
      </c>
    </row>
    <row r="131" ht="31.8" customHeight="1" thickBot="1">
      <c r="A131" s="256" t="inlineStr">
        <is>
          <t>VII.3</t>
        </is>
      </c>
      <c r="B131" s="221" t="inlineStr">
        <is>
          <t>Repointing with Cement mortar mixed at 350 kg/m3  on exterior Internal and External walls</t>
        </is>
      </c>
      <c r="C131" s="257" t="inlineStr">
        <is>
          <t>SQM</t>
        </is>
      </c>
      <c r="D131" s="257" t="n">
        <v>43</v>
      </c>
      <c r="E131" s="263" t="n"/>
      <c r="F131" s="153">
        <f>D131*E131</f>
        <v/>
      </c>
    </row>
    <row r="132">
      <c r="A132" s="258" t="n"/>
      <c r="B132" s="270" t="inlineStr">
        <is>
          <t>S/TOTAL 7</t>
        </is>
      </c>
      <c r="C132" s="259" t="n"/>
      <c r="D132" s="259" t="n"/>
      <c r="E132" s="260" t="n"/>
      <c r="F132" s="157">
        <f>SUM(F129:F131)</f>
        <v/>
      </c>
    </row>
    <row r="133">
      <c r="A133" s="267" t="inlineStr">
        <is>
          <t>VIII</t>
        </is>
      </c>
      <c r="B133" s="269" t="inlineStr">
        <is>
          <t xml:space="preserve">HORIZONTAL COATINGS </t>
        </is>
      </c>
      <c r="C133" s="252" t="n"/>
      <c r="D133" s="252" t="n"/>
      <c r="E133" s="261" t="n"/>
      <c r="F133" s="159" t="n"/>
    </row>
    <row r="134" ht="78.59999999999999" customHeight="1" thickBot="1">
      <c r="A134" s="256" t="inlineStr">
        <is>
          <t>VIII.1</t>
        </is>
      </c>
      <c r="B134" s="125" t="inlineStr">
        <is>
          <t>Hardcore pavement with thickness of 20cm in rubbles stones muddle with   cement mortar mixed at 300kg / CM on the ground, well compacted by using a compactor machine w and 20 cm as thickness on sidewalks and channels surrounding the Building with all subjections (1m of width of sidewalks).</t>
        </is>
      </c>
      <c r="C134" s="257" t="inlineStr">
        <is>
          <t>cum</t>
        </is>
      </c>
      <c r="D134" s="161" t="n">
        <v>4.2</v>
      </c>
      <c r="E134" s="263" t="n"/>
      <c r="F134" s="153">
        <f>D134*E134</f>
        <v/>
      </c>
    </row>
    <row r="135" ht="172.2" customHeight="1" thickBot="1">
      <c r="A135" s="256" t="inlineStr">
        <is>
          <t>VIII.2</t>
        </is>
      </c>
      <c r="B135" s="125" t="inlineStr">
        <is>
          <t>Provide and apply concrete of cement on top of the well-compacted hardcore base with a concrete mix ratio of 1:1.5:2 (cement: sand: aggregate) to ensure strength and durability. The concrete layer will be 5cm thick, evenly distributed across the surface. The concrete will be compacted using a vibrator machine to eliminate air pockets and ensure uniform density. The surface will be smoothed and finished to a high standard, and the concrete will be properly cured to achieve maximum strength and prevent cracking. All materials and work will follow standard construction practices for stability and long-term performance.</t>
        </is>
      </c>
      <c r="C135" s="257" t="inlineStr">
        <is>
          <t>cum</t>
        </is>
      </c>
      <c r="D135" s="161" t="n">
        <v>0.42</v>
      </c>
      <c r="E135" s="263" t="n"/>
      <c r="F135" s="153">
        <f>D135*E135</f>
        <v/>
      </c>
    </row>
    <row r="136" ht="63" customHeight="1" thickBot="1">
      <c r="A136" s="256" t="inlineStr">
        <is>
          <t>VIII.3</t>
        </is>
      </c>
      <c r="B136" s="221" t="inlineStr">
        <is>
          <t xml:space="preserve">Levelling  smoothed cement screed in apportioned cement  500kg / CM thickness of at least 2.5cm  in internal of the Building and on sidewalks&amp; Provide a joint line on the pavement </t>
        </is>
      </c>
      <c r="C136" s="257" t="inlineStr">
        <is>
          <t>cum</t>
        </is>
      </c>
      <c r="D136" s="161" t="n">
        <v>0.31</v>
      </c>
      <c r="E136" s="263" t="n"/>
      <c r="F136" s="153">
        <f>D136*E136</f>
        <v/>
      </c>
    </row>
    <row r="137">
      <c r="A137" s="113" t="n"/>
      <c r="B137" s="97" t="inlineStr">
        <is>
          <t>S/TOTAL</t>
        </is>
      </c>
      <c r="C137" s="97" t="n"/>
      <c r="D137" s="114" t="n"/>
      <c r="E137" s="237" t="n"/>
      <c r="F137" s="175">
        <f>SUM(F134:F136)</f>
        <v/>
      </c>
    </row>
    <row r="138">
      <c r="A138" s="176" t="n"/>
      <c r="B138" s="177" t="inlineStr">
        <is>
          <t>GRAND TOTAL OF TOILET</t>
        </is>
      </c>
      <c r="C138" s="177" t="n"/>
      <c r="D138" s="178" t="n"/>
      <c r="E138" s="271" t="n"/>
      <c r="F138" s="180">
        <f>F137+F132+F127+F124+F121+F114+F105+F99</f>
        <v/>
      </c>
    </row>
    <row r="139">
      <c r="A139" s="272" t="n"/>
      <c r="B139" s="273" t="inlineStr">
        <is>
          <t>TOTAL OF PROJECT</t>
        </is>
      </c>
      <c r="C139" s="272" t="n"/>
      <c r="D139" s="272" t="n"/>
      <c r="E139" s="274" t="n"/>
      <c r="F139" s="184">
        <f>F138+F95</f>
        <v/>
      </c>
    </row>
    <row r="140">
      <c r="A140" s="275" t="n"/>
      <c r="B140" s="276" t="n"/>
      <c r="C140" s="277" t="n"/>
      <c r="D140" s="277" t="n"/>
      <c r="E140" s="278" t="n"/>
      <c r="F140" s="279" t="n"/>
    </row>
    <row r="141" ht="16.2" customHeight="1">
      <c r="A141" s="275" t="n"/>
      <c r="B141" s="280" t="n"/>
      <c r="C141" s="281" t="n"/>
      <c r="D141" s="282" t="n"/>
      <c r="E141" s="283" t="n"/>
      <c r="F141" s="279" t="n"/>
    </row>
    <row r="142" ht="16.2" customHeight="1">
      <c r="A142" s="275" t="n"/>
      <c r="B142" s="282" t="n"/>
      <c r="C142" s="281" t="n"/>
      <c r="E142" s="283" t="n"/>
      <c r="F142" s="279" t="n"/>
    </row>
    <row r="143" ht="16.8" customHeight="1" thickBot="1">
      <c r="A143" s="284" t="n"/>
      <c r="B143" s="285" t="n"/>
      <c r="C143" s="286" t="n"/>
      <c r="D143" s="195" t="n"/>
      <c r="E143" s="287" t="n"/>
      <c r="F143" s="288" t="n"/>
    </row>
    <row r="144">
      <c r="E144" s="200" t="n"/>
      <c r="F144" s="276" t="n"/>
    </row>
    <row r="145">
      <c r="E145" s="200" t="n"/>
      <c r="F145" s="199" t="n"/>
    </row>
  </sheetData>
  <sheetProtection selectLockedCells="0" selectUnlockedCells="0" sheet="1" objects="0" insertRows="0" insertHyperlinks="0" autoFilter="0" scenarios="0" formatColumns="0" deleteColumns="0" insertColumns="0" pivotTables="0" deleteRows="0" formatCells="0" formatRows="0" sort="0" password="A458"/>
  <mergeCells count="1">
    <mergeCell ref="A4:F4"/>
  </mergeCells>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Jean de Dieu BIZIMANA</dc:creator>
  <dcterms:created xmlns:dcterms="http://purl.org/dc/terms/" xmlns:xsi="http://www.w3.org/2001/XMLSchema-instance" xsi:type="dcterms:W3CDTF">2026-08-26T13:06:01Z</dcterms:created>
  <dcterms:modified xmlns:dcterms="http://purl.org/dc/terms/" xmlns:xsi="http://www.w3.org/2001/XMLSchema-instance" xsi:type="dcterms:W3CDTF">2026-08-26T13:25:38Z</dcterms:modified>
  <cp:lastModifiedBy>Jean de Dieu BIZIMANA</cp:lastModifiedBy>
</cp:coreProperties>
</file>