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0" windowWidth="23040" windowHeight="8076" tabRatio="600" firstSheet="0" activeTab="0" autoFilterDateGrouping="1"/>
  </bookViews>
  <sheets>
    <sheet xmlns:r="http://schemas.openxmlformats.org/officeDocument/2006/relationships" name="MUGANZA" sheetId="1" state="visible" r:id="rId1"/>
  </sheets>
  <definedNames/>
  <calcPr calcId="191029" fullCalcOnLoad="1"/>
</workbook>
</file>

<file path=xl/styles.xml><?xml version="1.0" encoding="utf-8"?>
<styleSheet xmlns="http://schemas.openxmlformats.org/spreadsheetml/2006/main">
  <numFmts count="6">
    <numFmt numFmtId="164" formatCode="_-* #,##0\ _R_F_-;\-* #,##0\ _R_F_-;_-* &quot;-&quot;\ _R_F_-;_-@_-"/>
    <numFmt numFmtId="165" formatCode="0.0"/>
    <numFmt numFmtId="166" formatCode="_(* #,##0_);_(* \(#,##0\);_(* &quot;-&quot;??_);_(@_)"/>
    <numFmt numFmtId="167" formatCode="_-* #,##0.00\ _R_F_-;\-* #,##0.00\ _R_F_-;_-* &quot;-&quot;??\ _R_F_-;_-@_-"/>
    <numFmt numFmtId="168" formatCode="_-* #,##0\ _R_F_-;\-* #,##0\ _R_F_-;_-* &quot;-&quot;??\ _R_F_-;_-@_-"/>
    <numFmt numFmtId="169" formatCode="_-* #,##0.0\ _R_F_-;\-* #,##0.0\ _R_F_-;_-* &quot;-&quot;??\ _R_F_-;_-@_-"/>
  </numFmts>
  <fonts count="9">
    <font>
      <name val="Calibri"/>
      <charset val="1"/>
      <family val="2"/>
      <color theme="1"/>
      <sz val="11"/>
      <scheme val="minor"/>
    </font>
    <font>
      <name val="Calibri"/>
      <charset val="1"/>
      <family val="2"/>
      <color theme="1"/>
      <sz val="11"/>
      <scheme val="minor"/>
    </font>
    <font>
      <name val="Times New Roman"/>
      <family val="1"/>
      <color theme="1"/>
      <sz val="12"/>
    </font>
    <font>
      <name val="Times New Roman"/>
      <family val="1"/>
      <b val="1"/>
      <color theme="1"/>
      <sz val="12"/>
    </font>
    <font>
      <name val="Times New Roman"/>
      <family val="1"/>
      <sz val="12"/>
    </font>
    <font>
      <name val="Times New Roman"/>
      <family val="1"/>
      <b val="1"/>
      <sz val="12"/>
    </font>
    <font>
      <name val="Times New Roman"/>
      <family val="1"/>
      <color rgb="FF000000"/>
      <sz val="12"/>
    </font>
    <font>
      <name val="Times New Roman"/>
      <family val="1"/>
      <b val="1"/>
      <i val="1"/>
      <color theme="1"/>
      <sz val="12"/>
    </font>
    <font>
      <name val="Times New Roman"/>
      <family val="1"/>
      <i val="1"/>
      <color theme="1"/>
      <sz val="12"/>
    </font>
  </fonts>
  <fills count="10">
    <fill>
      <patternFill/>
    </fill>
    <fill>
      <patternFill patternType="gray125"/>
    </fill>
    <fill>
      <patternFill patternType="solid">
        <fgColor theme="3" tint="0.7999816888943144"/>
        <bgColor indexed="64"/>
      </patternFill>
    </fill>
    <fill>
      <patternFill patternType="solid">
        <fgColor theme="9" tint="0.3999755851924192"/>
        <bgColor indexed="64"/>
      </patternFill>
    </fill>
    <fill>
      <patternFill patternType="solid">
        <fgColor theme="3" tint="0.5999938962981048"/>
        <bgColor indexed="64"/>
      </patternFill>
    </fill>
    <fill>
      <patternFill patternType="solid">
        <fgColor rgb="FF00B0F0"/>
        <bgColor indexed="64"/>
      </patternFill>
    </fill>
    <fill>
      <patternFill patternType="solid">
        <fgColor rgb="FF92D050"/>
        <bgColor indexed="64"/>
      </patternFill>
    </fill>
    <fill>
      <patternFill patternType="solid">
        <fgColor theme="4" tint="0.5999938962981048"/>
        <bgColor indexed="64"/>
      </patternFill>
    </fill>
    <fill>
      <patternFill patternType="solid">
        <fgColor theme="2" tint="-0.09997863704336681"/>
        <bgColor indexed="64"/>
      </patternFill>
    </fill>
    <fill>
      <patternFill patternType="solid">
        <fgColor theme="4"/>
        <bgColor indexed="64"/>
      </patternFill>
    </fill>
  </fills>
  <borders count="13">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1" fillId="0" borderId="0"/>
    <xf numFmtId="167" fontId="1" fillId="0" borderId="0"/>
    <xf numFmtId="164" fontId="1" fillId="0" borderId="0"/>
  </cellStyleXfs>
  <cellXfs count="203">
    <xf numFmtId="0" fontId="0" fillId="0" borderId="0" pivotButton="0" quotePrefix="0" xfId="0"/>
    <xf numFmtId="0" fontId="2" fillId="0" borderId="1" applyAlignment="1" pivotButton="0" quotePrefix="0" xfId="0">
      <alignment horizontal="left"/>
    </xf>
    <xf numFmtId="0" fontId="2" fillId="0" borderId="0" applyAlignment="1" pivotButton="0" quotePrefix="0" xfId="0">
      <alignment horizontal="left"/>
    </xf>
    <xf numFmtId="0" fontId="2" fillId="0" borderId="0" pivotButton="0" quotePrefix="0" xfId="0"/>
    <xf numFmtId="0" fontId="2" fillId="0" borderId="2" pivotButton="0" quotePrefix="0" xfId="0"/>
    <xf numFmtId="0" fontId="3" fillId="2" borderId="3" applyAlignment="1" pivotButton="0" quotePrefix="0" xfId="0">
      <alignment horizontal="left" vertical="top" wrapText="1"/>
    </xf>
    <xf numFmtId="0" fontId="3" fillId="2" borderId="4" applyAlignment="1" pivotButton="0" quotePrefix="0" xfId="0">
      <alignment horizontal="left" vertical="top" wrapText="1"/>
    </xf>
    <xf numFmtId="0" fontId="3" fillId="2" borderId="5" applyAlignment="1" pivotButton="0" quotePrefix="0" xfId="0">
      <alignment horizontal="left" vertical="top" wrapText="1"/>
    </xf>
    <xf numFmtId="0" fontId="3" fillId="2" borderId="3" applyAlignment="1" pivotButton="0" quotePrefix="0" xfId="0">
      <alignment horizontal="left" vertical="top" wrapText="1"/>
    </xf>
    <xf numFmtId="0" fontId="3" fillId="2" borderId="4" applyAlignment="1" pivotButton="0" quotePrefix="0" xfId="0">
      <alignment horizontal="left" vertical="top" wrapText="1"/>
    </xf>
    <xf numFmtId="0" fontId="3" fillId="2" borderId="4" applyAlignment="1" pivotButton="0" quotePrefix="0" xfId="0">
      <alignment vertical="top" wrapText="1"/>
    </xf>
    <xf numFmtId="0" fontId="3" fillId="2" borderId="5" applyAlignment="1" pivotButton="0" quotePrefix="0" xfId="0">
      <alignment vertical="top" wrapText="1"/>
    </xf>
    <xf numFmtId="0" fontId="3" fillId="3" borderId="3" applyAlignment="1" pivotButton="0" quotePrefix="0" xfId="0">
      <alignment horizontal="left"/>
    </xf>
    <xf numFmtId="0" fontId="3" fillId="3" borderId="4" applyAlignment="1" pivotButton="0" quotePrefix="0" xfId="0">
      <alignment horizontal="left"/>
    </xf>
    <xf numFmtId="0" fontId="3" fillId="3" borderId="4" applyAlignment="1" pivotButton="0" quotePrefix="0" xfId="0">
      <alignment wrapText="1"/>
    </xf>
    <xf numFmtId="0" fontId="3" fillId="3" borderId="5" applyAlignment="1" pivotButton="0" quotePrefix="0" xfId="0">
      <alignment wrapText="1"/>
    </xf>
    <xf numFmtId="0" fontId="3" fillId="0" borderId="3" applyAlignment="1" pivotButton="0" quotePrefix="0" xfId="0">
      <alignment horizontal="left"/>
    </xf>
    <xf numFmtId="0" fontId="3" fillId="0" borderId="4" applyAlignment="1" pivotButton="0" quotePrefix="0" xfId="0">
      <alignment horizontal="left"/>
    </xf>
    <xf numFmtId="0" fontId="3" fillId="0" borderId="4" applyProtection="1" pivotButton="0" quotePrefix="0" xfId="0">
      <protection locked="0" hidden="0"/>
    </xf>
    <xf numFmtId="0" fontId="3" fillId="0" borderId="5" pivotButton="0" quotePrefix="0" xfId="0"/>
    <xf numFmtId="0" fontId="2" fillId="0" borderId="3" applyAlignment="1" pivotButton="0" quotePrefix="0" xfId="0">
      <alignment horizontal="left" vertical="center"/>
    </xf>
    <xf numFmtId="0" fontId="2" fillId="0" borderId="4" applyAlignment="1" pivotButton="0" quotePrefix="0" xfId="0">
      <alignment horizontal="left" wrapText="1"/>
    </xf>
    <xf numFmtId="0" fontId="2" fillId="0" borderId="4" applyAlignment="1" pivotButton="0" quotePrefix="0" xfId="0">
      <alignment horizontal="left" vertical="top"/>
    </xf>
    <xf numFmtId="0" fontId="2" fillId="0" borderId="4" applyAlignment="1" pivotButton="0" quotePrefix="0" xfId="0">
      <alignment horizontal="left"/>
    </xf>
    <xf numFmtId="164" fontId="2" fillId="0" borderId="4" applyAlignment="1" applyProtection="1" pivotButton="0" quotePrefix="0" xfId="2">
      <alignment vertical="center"/>
      <protection locked="0" hidden="0"/>
    </xf>
    <xf numFmtId="164" fontId="2" fillId="0" borderId="5" applyAlignment="1" pivotButton="0" quotePrefix="0" xfId="2">
      <alignment horizontal="right" vertical="center"/>
    </xf>
    <xf numFmtId="0" fontId="2" fillId="0" borderId="3" applyAlignment="1" pivotButton="0" quotePrefix="0" xfId="0">
      <alignment horizontal="left" vertical="top"/>
    </xf>
    <xf numFmtId="0" fontId="2" fillId="0" borderId="4" applyAlignment="1" pivotButton="0" quotePrefix="0" xfId="0">
      <alignment horizontal="left" vertical="top" wrapText="1"/>
    </xf>
    <xf numFmtId="164" fontId="2" fillId="0" borderId="4" applyAlignment="1" pivotButton="0" quotePrefix="0" xfId="2">
      <alignment horizontal="left" vertical="top"/>
    </xf>
    <xf numFmtId="164" fontId="2" fillId="0" borderId="4" applyAlignment="1" applyProtection="1" pivotButton="0" quotePrefix="0" xfId="2">
      <alignment horizontal="center" vertical="top"/>
      <protection locked="0" hidden="0"/>
    </xf>
    <xf numFmtId="0" fontId="2" fillId="4" borderId="3" applyAlignment="1" pivotButton="0" quotePrefix="0" xfId="0">
      <alignment horizontal="left" vertical="center"/>
    </xf>
    <xf numFmtId="0" fontId="3" fillId="4" borderId="4" applyAlignment="1" pivotButton="0" quotePrefix="0" xfId="0">
      <alignment horizontal="left" wrapText="1"/>
    </xf>
    <xf numFmtId="0" fontId="2" fillId="4" borderId="4" applyAlignment="1" pivotButton="0" quotePrefix="0" xfId="0">
      <alignment horizontal="left" vertical="center"/>
    </xf>
    <xf numFmtId="165" fontId="2" fillId="4" borderId="4" applyAlignment="1" pivotButton="0" quotePrefix="0" xfId="0">
      <alignment horizontal="left" vertical="center"/>
    </xf>
    <xf numFmtId="166" fontId="2" fillId="4" borderId="4" applyAlignment="1" applyProtection="1" pivotButton="0" quotePrefix="0" xfId="1">
      <alignment horizontal="center" vertical="center"/>
      <protection locked="0" hidden="0"/>
    </xf>
    <xf numFmtId="166" fontId="2" fillId="4" borderId="5" applyAlignment="1" pivotButton="0" quotePrefix="0" xfId="0">
      <alignment horizontal="center" vertical="center"/>
    </xf>
    <xf numFmtId="0" fontId="3" fillId="0" borderId="4" applyAlignment="1" pivotButton="0" quotePrefix="0" xfId="0">
      <alignment horizontal="left" vertical="center" wrapText="1"/>
    </xf>
    <xf numFmtId="0" fontId="2" fillId="0" borderId="4" applyAlignment="1" pivotButton="0" quotePrefix="0" xfId="0">
      <alignment horizontal="left" vertical="center"/>
    </xf>
    <xf numFmtId="165" fontId="2" fillId="0" borderId="4" applyAlignment="1" pivotButton="0" quotePrefix="0" xfId="0">
      <alignment horizontal="left" vertical="center"/>
    </xf>
    <xf numFmtId="166" fontId="2" fillId="0" borderId="4" applyAlignment="1" applyProtection="1" pivotButton="0" quotePrefix="0" xfId="1">
      <alignment vertical="center"/>
      <protection locked="0" hidden="0"/>
    </xf>
    <xf numFmtId="166" fontId="2" fillId="0" borderId="5" applyAlignment="1" pivotButton="0" quotePrefix="0" xfId="1">
      <alignment vertical="center"/>
    </xf>
    <xf numFmtId="0" fontId="2" fillId="0" borderId="4" applyAlignment="1" pivotButton="0" quotePrefix="0" xfId="0">
      <alignment horizontal="left" vertical="center" wrapText="1"/>
    </xf>
    <xf numFmtId="166" fontId="2" fillId="0" borderId="4" applyAlignment="1" applyProtection="1" pivotButton="0" quotePrefix="0" xfId="1">
      <alignment horizontal="center" vertical="center"/>
      <protection locked="0" hidden="0"/>
    </xf>
    <xf numFmtId="0" fontId="4" fillId="0" borderId="4" applyAlignment="1" pivotButton="0" quotePrefix="0" xfId="0">
      <alignment horizontal="left" vertical="center"/>
    </xf>
    <xf numFmtId="0" fontId="2" fillId="4" borderId="4" applyAlignment="1" pivotButton="0" quotePrefix="0" xfId="0">
      <alignment horizontal="left" vertical="center" wrapText="1"/>
    </xf>
    <xf numFmtId="166" fontId="2" fillId="4" borderId="5" applyAlignment="1" pivotButton="0" quotePrefix="0" xfId="1">
      <alignment horizontal="center" vertical="center"/>
    </xf>
    <xf numFmtId="0" fontId="3" fillId="0" borderId="3" applyAlignment="1" pivotButton="0" quotePrefix="0" xfId="0">
      <alignment horizontal="left" vertical="center"/>
    </xf>
    <xf numFmtId="166" fontId="2" fillId="0" borderId="5" applyAlignment="1" pivotButton="0" quotePrefix="0" xfId="1">
      <alignment horizontal="center" vertical="center"/>
    </xf>
    <xf numFmtId="2" fontId="4" fillId="0" borderId="4" applyAlignment="1" pivotButton="0" quotePrefix="0" xfId="0">
      <alignment horizontal="left" vertical="center"/>
    </xf>
    <xf numFmtId="0" fontId="2" fillId="4" borderId="4" applyAlignment="1" pivotButton="0" quotePrefix="0" xfId="0">
      <alignment horizontal="left" vertical="top" wrapText="1"/>
    </xf>
    <xf numFmtId="0" fontId="2" fillId="4" borderId="4" applyAlignment="1" pivotButton="0" quotePrefix="0" xfId="0">
      <alignment horizontal="left" vertical="top"/>
    </xf>
    <xf numFmtId="0" fontId="2" fillId="4" borderId="4" applyAlignment="1" pivotButton="0" quotePrefix="0" xfId="0">
      <alignment horizontal="left"/>
    </xf>
    <xf numFmtId="164" fontId="2" fillId="4" borderId="4" applyAlignment="1" applyProtection="1" pivotButton="0" quotePrefix="0" xfId="2">
      <alignment vertical="center"/>
      <protection locked="0" hidden="0"/>
    </xf>
    <xf numFmtId="164" fontId="2" fillId="4" borderId="5" applyAlignment="1" pivotButton="0" quotePrefix="0" xfId="2">
      <alignment horizontal="right" vertical="center"/>
    </xf>
    <xf numFmtId="0" fontId="2" fillId="5" borderId="3" applyAlignment="1" pivotButton="0" quotePrefix="0" xfId="0">
      <alignment horizontal="left" vertical="center"/>
    </xf>
    <xf numFmtId="0" fontId="2" fillId="5" borderId="4" applyAlignment="1" pivotButton="0" quotePrefix="0" xfId="0">
      <alignment horizontal="left" vertical="top" wrapText="1"/>
    </xf>
    <xf numFmtId="0" fontId="2" fillId="5" borderId="4" applyAlignment="1" pivotButton="0" quotePrefix="0" xfId="0">
      <alignment horizontal="left" vertical="top"/>
    </xf>
    <xf numFmtId="0" fontId="2" fillId="5" borderId="4" applyAlignment="1" pivotButton="0" quotePrefix="0" xfId="0">
      <alignment horizontal="left" vertical="center"/>
    </xf>
    <xf numFmtId="164" fontId="2" fillId="5" borderId="4" applyAlignment="1" applyProtection="1" pivotButton="0" quotePrefix="0" xfId="2">
      <alignment horizontal="center" vertical="center"/>
      <protection locked="0" hidden="0"/>
    </xf>
    <xf numFmtId="164" fontId="2" fillId="5" borderId="5" applyAlignment="1" pivotButton="0" quotePrefix="0" xfId="0">
      <alignment vertical="center"/>
    </xf>
    <xf numFmtId="164" fontId="2" fillId="0" borderId="5" applyAlignment="1" pivotButton="0" quotePrefix="0" xfId="0">
      <alignment vertical="center"/>
    </xf>
    <xf numFmtId="0" fontId="3" fillId="0" borderId="4" applyAlignment="1" pivotButton="0" quotePrefix="0" xfId="0">
      <alignment horizontal="left" vertical="top" wrapText="1"/>
    </xf>
    <xf numFmtId="164" fontId="2" fillId="4" borderId="4" applyAlignment="1" applyProtection="1" pivotButton="0" quotePrefix="0" xfId="2">
      <alignment horizontal="center" vertical="center"/>
      <protection locked="0" hidden="0"/>
    </xf>
    <xf numFmtId="164" fontId="2" fillId="4" borderId="5" applyAlignment="1" pivotButton="0" quotePrefix="0" xfId="0">
      <alignment vertical="center"/>
    </xf>
    <xf numFmtId="0" fontId="3" fillId="0" borderId="4" applyAlignment="1" pivotButton="0" quotePrefix="0" xfId="0">
      <alignment horizontal="left" vertical="center"/>
    </xf>
    <xf numFmtId="0" fontId="3" fillId="0" borderId="4" applyAlignment="1" applyProtection="1" pivotButton="0" quotePrefix="0" xfId="0">
      <alignment vertical="center"/>
      <protection locked="0" hidden="0"/>
    </xf>
    <xf numFmtId="0" fontId="3" fillId="0" borderId="5" applyAlignment="1" pivotButton="0" quotePrefix="0" xfId="0">
      <alignment vertical="center"/>
    </xf>
    <xf numFmtId="164" fontId="2" fillId="0" borderId="4" applyAlignment="1" pivotButton="0" quotePrefix="0" xfId="2">
      <alignment horizontal="left" vertical="center"/>
    </xf>
    <xf numFmtId="164" fontId="2" fillId="0" borderId="4" applyAlignment="1" applyProtection="1" pivotButton="0" quotePrefix="0" xfId="2">
      <alignment horizontal="center" vertical="center"/>
      <protection locked="0" hidden="0"/>
    </xf>
    <xf numFmtId="164" fontId="2" fillId="0" borderId="5" applyAlignment="1" pivotButton="0" quotePrefix="0" xfId="2">
      <alignment horizontal="center" vertical="center"/>
    </xf>
    <xf numFmtId="164" fontId="2" fillId="0" borderId="4" applyProtection="1" pivotButton="0" quotePrefix="0" xfId="2">
      <protection locked="0" hidden="0"/>
    </xf>
    <xf numFmtId="164" fontId="2" fillId="4" borderId="4" applyProtection="1" pivotButton="0" quotePrefix="0" xfId="2">
      <protection locked="0" hidden="0"/>
    </xf>
    <xf numFmtId="164" fontId="2" fillId="4" borderId="5" applyAlignment="1" pivotButton="0" quotePrefix="0" xfId="2">
      <alignment horizontal="center" vertical="center"/>
    </xf>
    <xf numFmtId="167" fontId="3" fillId="6" borderId="3" applyAlignment="1" pivotButton="0" quotePrefix="0" xfId="1">
      <alignment horizontal="left" vertical="center"/>
    </xf>
    <xf numFmtId="167" fontId="3" fillId="6" borderId="4" applyAlignment="1" pivotButton="0" quotePrefix="0" xfId="1">
      <alignment horizontal="left" vertical="center"/>
    </xf>
    <xf numFmtId="167" fontId="3" fillId="6" borderId="4" applyAlignment="1" applyProtection="1" pivotButton="0" quotePrefix="0" xfId="1">
      <alignment vertical="center"/>
      <protection locked="0" hidden="0"/>
    </xf>
    <xf numFmtId="168" fontId="3" fillId="6" borderId="5" applyAlignment="1" pivotButton="0" quotePrefix="0" xfId="1">
      <alignment horizontal="center" vertical="center"/>
    </xf>
    <xf numFmtId="0" fontId="5" fillId="7" borderId="3" applyAlignment="1" pivotButton="0" quotePrefix="0" xfId="0">
      <alignment horizontal="left" vertical="top" wrapText="1"/>
    </xf>
    <xf numFmtId="0" fontId="5" fillId="7" borderId="4" applyAlignment="1" pivotButton="0" quotePrefix="0" xfId="0">
      <alignment horizontal="left" vertical="top" wrapText="1"/>
    </xf>
    <xf numFmtId="2" fontId="5" fillId="7" borderId="4" applyAlignment="1" pivotButton="0" quotePrefix="0" xfId="0">
      <alignment horizontal="left" vertical="top"/>
    </xf>
    <xf numFmtId="166" fontId="5" fillId="7" borderId="4" applyAlignment="1" applyProtection="1" pivotButton="0" quotePrefix="0" xfId="1">
      <alignment horizontal="left" vertical="top"/>
      <protection locked="0" hidden="0"/>
    </xf>
    <xf numFmtId="166" fontId="5" fillId="7" borderId="5" applyAlignment="1" pivotButton="0" quotePrefix="0" xfId="1">
      <alignment horizontal="left" vertical="top"/>
    </xf>
    <xf numFmtId="167" fontId="2" fillId="8" borderId="3" applyAlignment="1" pivotButton="0" quotePrefix="0" xfId="1">
      <alignment horizontal="left" vertical="top"/>
    </xf>
    <xf numFmtId="167" fontId="3" fillId="8" borderId="4" applyAlignment="1" pivotButton="0" quotePrefix="0" xfId="1">
      <alignment horizontal="left" vertical="top"/>
    </xf>
    <xf numFmtId="167" fontId="2" fillId="8" borderId="4" applyAlignment="1" pivotButton="0" quotePrefix="0" xfId="1">
      <alignment horizontal="left" vertical="top"/>
    </xf>
    <xf numFmtId="167" fontId="2" fillId="8" borderId="4" applyAlignment="1" applyProtection="1" pivotButton="0" quotePrefix="0" xfId="1">
      <alignment horizontal="left" vertical="top"/>
      <protection locked="0" hidden="0"/>
    </xf>
    <xf numFmtId="167" fontId="2" fillId="8" borderId="5" applyAlignment="1" pivotButton="0" quotePrefix="0" xfId="1">
      <alignment horizontal="left" vertical="top"/>
    </xf>
    <xf numFmtId="167" fontId="2" fillId="0" borderId="3" applyAlignment="1" pivotButton="0" quotePrefix="0" xfId="1">
      <alignment horizontal="left" vertical="top"/>
    </xf>
    <xf numFmtId="167" fontId="2" fillId="0" borderId="4" applyAlignment="1" pivotButton="0" quotePrefix="0" xfId="1">
      <alignment horizontal="left" vertical="top" wrapText="1"/>
    </xf>
    <xf numFmtId="167" fontId="2" fillId="0" borderId="4" applyAlignment="1" pivotButton="0" quotePrefix="0" xfId="1">
      <alignment horizontal="left" vertical="top"/>
    </xf>
    <xf numFmtId="164" fontId="2" fillId="0" borderId="4" applyAlignment="1" applyProtection="1" pivotButton="0" quotePrefix="0" xfId="2">
      <alignment horizontal="left" vertical="top"/>
      <protection locked="0" hidden="0"/>
    </xf>
    <xf numFmtId="167" fontId="2" fillId="0" borderId="5" applyAlignment="1" pivotButton="0" quotePrefix="0" xfId="1">
      <alignment horizontal="left" vertical="top"/>
    </xf>
    <xf numFmtId="167" fontId="2" fillId="4" borderId="3" applyAlignment="1" pivotButton="0" quotePrefix="0" xfId="1">
      <alignment horizontal="left" vertical="top"/>
    </xf>
    <xf numFmtId="167" fontId="2" fillId="4" borderId="4" applyAlignment="1" pivotButton="0" quotePrefix="0" xfId="1">
      <alignment horizontal="left" vertical="top"/>
    </xf>
    <xf numFmtId="167" fontId="2" fillId="4" borderId="4" applyAlignment="1" applyProtection="1" pivotButton="0" quotePrefix="0" xfId="1">
      <alignment horizontal="left" vertical="top"/>
      <protection locked="0" hidden="0"/>
    </xf>
    <xf numFmtId="168" fontId="2" fillId="4" borderId="5" applyAlignment="1" pivotButton="0" quotePrefix="0" xfId="1">
      <alignment horizontal="left" vertical="top"/>
    </xf>
    <xf numFmtId="167" fontId="3" fillId="8" borderId="4" applyAlignment="1" applyProtection="1" pivotButton="0" quotePrefix="0" xfId="1">
      <alignment horizontal="left" vertical="top"/>
      <protection locked="0" hidden="0"/>
    </xf>
    <xf numFmtId="168" fontId="3" fillId="8" borderId="5" applyAlignment="1" pivotButton="0" quotePrefix="0" xfId="1">
      <alignment horizontal="left" vertical="top"/>
    </xf>
    <xf numFmtId="49" fontId="2" fillId="0" borderId="4" applyAlignment="1" pivotButton="0" quotePrefix="0" xfId="1">
      <alignment horizontal="left" vertical="top" wrapText="1"/>
    </xf>
    <xf numFmtId="166" fontId="6" fillId="0" borderId="4" applyAlignment="1" applyProtection="1" pivotButton="0" quotePrefix="0" xfId="1">
      <alignment horizontal="left" vertical="center"/>
      <protection locked="0" hidden="0"/>
    </xf>
    <xf numFmtId="168" fontId="2" fillId="0" borderId="5" applyAlignment="1" pivotButton="0" quotePrefix="0" xfId="1">
      <alignment horizontal="left" vertical="top"/>
    </xf>
    <xf numFmtId="169" fontId="2" fillId="0" borderId="3" applyAlignment="1" pivotButton="0" quotePrefix="0" xfId="1">
      <alignment horizontal="left" vertical="top"/>
    </xf>
    <xf numFmtId="166" fontId="2" fillId="0" borderId="4" applyAlignment="1" applyProtection="1" pivotButton="0" quotePrefix="0" xfId="1">
      <alignment horizontal="left" vertical="center"/>
      <protection locked="0" hidden="0"/>
    </xf>
    <xf numFmtId="168" fontId="2" fillId="0" borderId="3" applyAlignment="1" pivotButton="0" quotePrefix="0" xfId="1">
      <alignment horizontal="left" vertical="top"/>
    </xf>
    <xf numFmtId="0" fontId="2" fillId="0" borderId="4" applyAlignment="1" pivotButton="0" quotePrefix="0" xfId="1">
      <alignment horizontal="left" vertical="top" wrapText="1"/>
    </xf>
    <xf numFmtId="167" fontId="3" fillId="4" borderId="3" applyAlignment="1" pivotButton="0" quotePrefix="0" xfId="1">
      <alignment horizontal="left" vertical="top"/>
    </xf>
    <xf numFmtId="167" fontId="3" fillId="4" borderId="4" applyAlignment="1" pivotButton="0" quotePrefix="0" xfId="1">
      <alignment horizontal="left" vertical="top"/>
    </xf>
    <xf numFmtId="167" fontId="3" fillId="4" borderId="4" applyAlignment="1" applyProtection="1" pivotButton="0" quotePrefix="0" xfId="1">
      <alignment horizontal="left" vertical="top"/>
      <protection locked="0" hidden="0"/>
    </xf>
    <xf numFmtId="168" fontId="3" fillId="4" borderId="5" applyAlignment="1" pivotButton="0" quotePrefix="0" xfId="1">
      <alignment horizontal="left" vertical="top"/>
    </xf>
    <xf numFmtId="167" fontId="3" fillId="8" borderId="3" applyAlignment="1" pivotButton="0" quotePrefix="0" xfId="1">
      <alignment horizontal="left" vertical="top"/>
    </xf>
    <xf numFmtId="167" fontId="3" fillId="4" borderId="4" applyAlignment="1" pivotButton="0" quotePrefix="0" xfId="1">
      <alignment horizontal="left" vertical="top" wrapText="1"/>
    </xf>
    <xf numFmtId="167" fontId="3" fillId="8" borderId="4" applyAlignment="1" pivotButton="0" quotePrefix="0" xfId="1">
      <alignment horizontal="left" vertical="top" wrapText="1"/>
    </xf>
    <xf numFmtId="168" fontId="2" fillId="8" borderId="5" applyAlignment="1" pivotButton="0" quotePrefix="0" xfId="1">
      <alignment horizontal="left" vertical="top"/>
    </xf>
    <xf numFmtId="167" fontId="2" fillId="4" borderId="4" applyAlignment="1" pivotButton="0" quotePrefix="0" xfId="1">
      <alignment horizontal="left" vertical="top" wrapText="1"/>
    </xf>
    <xf numFmtId="0" fontId="5" fillId="9" borderId="3" applyAlignment="1" pivotButton="0" quotePrefix="0" xfId="0">
      <alignment horizontal="left" vertical="top" wrapText="1"/>
    </xf>
    <xf numFmtId="0" fontId="5" fillId="9" borderId="4" applyAlignment="1" pivotButton="0" quotePrefix="0" xfId="0">
      <alignment horizontal="left" vertical="top" wrapText="1"/>
    </xf>
    <xf numFmtId="2" fontId="5" fillId="9" borderId="4" applyAlignment="1" pivotButton="0" quotePrefix="0" xfId="0">
      <alignment horizontal="left" vertical="top"/>
    </xf>
    <xf numFmtId="166" fontId="5" fillId="9" borderId="4" applyAlignment="1" applyProtection="1" pivotButton="0" quotePrefix="0" xfId="1">
      <alignment horizontal="left" vertical="top"/>
      <protection locked="0" hidden="0"/>
    </xf>
    <xf numFmtId="166" fontId="5" fillId="9" borderId="5" applyAlignment="1" pivotButton="0" quotePrefix="0" xfId="1">
      <alignment horizontal="left" vertical="top"/>
    </xf>
    <xf numFmtId="0" fontId="5" fillId="6" borderId="3" applyAlignment="1" pivotButton="0" quotePrefix="0" xfId="0">
      <alignment horizontal="left" vertical="top" wrapText="1"/>
    </xf>
    <xf numFmtId="0" fontId="5" fillId="6" borderId="4" applyAlignment="1" pivotButton="0" quotePrefix="0" xfId="0">
      <alignment horizontal="left" vertical="top" wrapText="1"/>
    </xf>
    <xf numFmtId="2" fontId="5" fillId="6" borderId="4" applyAlignment="1" pivotButton="0" quotePrefix="0" xfId="0">
      <alignment horizontal="left" vertical="top"/>
    </xf>
    <xf numFmtId="166" fontId="5" fillId="6" borderId="4" applyAlignment="1" applyProtection="1" pivotButton="0" quotePrefix="0" xfId="1">
      <alignment horizontal="left" vertical="top"/>
      <protection locked="0" hidden="0"/>
    </xf>
    <xf numFmtId="166" fontId="5" fillId="6" borderId="5" applyAlignment="1" pivotButton="0" quotePrefix="0" xfId="1">
      <alignment horizontal="left" vertical="top"/>
    </xf>
    <xf numFmtId="167" fontId="2" fillId="8" borderId="3" applyAlignment="1" pivotButton="0" quotePrefix="0" xfId="1">
      <alignment horizontal="left"/>
    </xf>
    <xf numFmtId="167" fontId="2" fillId="8" borderId="4" applyAlignment="1" pivotButton="0" quotePrefix="0" xfId="1">
      <alignment horizontal="left"/>
    </xf>
    <xf numFmtId="167" fontId="2" fillId="8" borderId="4" applyProtection="1" pivotButton="0" quotePrefix="0" xfId="1">
      <protection locked="0" hidden="0"/>
    </xf>
    <xf numFmtId="168" fontId="2" fillId="8" borderId="5" pivotButton="0" quotePrefix="0" xfId="1"/>
    <xf numFmtId="167" fontId="2" fillId="0" borderId="1" applyAlignment="1" pivotButton="0" quotePrefix="0" xfId="1">
      <alignment horizontal="left"/>
    </xf>
    <xf numFmtId="167" fontId="2" fillId="0" borderId="0" applyAlignment="1" pivotButton="0" quotePrefix="0" xfId="1">
      <alignment horizontal="left"/>
    </xf>
    <xf numFmtId="167" fontId="2" fillId="0" borderId="0" pivotButton="0" quotePrefix="0" xfId="1"/>
    <xf numFmtId="167" fontId="2" fillId="0" borderId="2" pivotButton="0" quotePrefix="0" xfId="1"/>
    <xf numFmtId="167" fontId="7" fillId="0" borderId="0" applyAlignment="1" pivotButton="0" quotePrefix="0" xfId="1">
      <alignment horizontal="left"/>
    </xf>
    <xf numFmtId="167" fontId="8" fillId="0" borderId="0" applyAlignment="1" pivotButton="0" quotePrefix="0" xfId="1">
      <alignment horizontal="left"/>
    </xf>
    <xf numFmtId="167" fontId="7" fillId="0" borderId="0" pivotButton="0" quotePrefix="0" xfId="1"/>
    <xf numFmtId="167" fontId="2" fillId="0" borderId="6" applyAlignment="1" pivotButton="0" quotePrefix="0" xfId="1">
      <alignment horizontal="left"/>
    </xf>
    <xf numFmtId="167" fontId="7" fillId="0" borderId="7" applyAlignment="1" pivotButton="0" quotePrefix="0" xfId="1">
      <alignment horizontal="left"/>
    </xf>
    <xf numFmtId="167" fontId="8" fillId="0" borderId="7" applyAlignment="1" pivotButton="0" quotePrefix="0" xfId="1">
      <alignment horizontal="left"/>
    </xf>
    <xf numFmtId="0" fontId="2" fillId="0" borderId="7" applyAlignment="1" pivotButton="0" quotePrefix="0" xfId="0">
      <alignment horizontal="left"/>
    </xf>
    <xf numFmtId="167" fontId="7" fillId="0" borderId="7" pivotButton="0" quotePrefix="0" xfId="1"/>
    <xf numFmtId="167" fontId="2" fillId="0" borderId="8" pivotButton="0" quotePrefix="0" xfId="1"/>
    <xf numFmtId="167" fontId="2" fillId="0" borderId="0" pivotButton="0" quotePrefix="0" xfId="1"/>
    <xf numFmtId="168" fontId="2" fillId="0" borderId="0" pivotButton="0" quotePrefix="0" xfId="1"/>
    <xf numFmtId="0" fontId="0" fillId="0" borderId="0" applyProtection="1" pivotButton="0" quotePrefix="0" xfId="0">
      <protection locked="0" hidden="0"/>
    </xf>
    <xf numFmtId="0" fontId="0" fillId="0" borderId="11" pivotButton="0" quotePrefix="0" xfId="0"/>
    <xf numFmtId="0" fontId="0" fillId="0" borderId="11" applyProtection="1" pivotButton="0" quotePrefix="0" xfId="0">
      <protection locked="0" hidden="0"/>
    </xf>
    <xf numFmtId="0" fontId="0" fillId="0" borderId="12" pivotButton="0" quotePrefix="0" xfId="0"/>
    <xf numFmtId="0" fontId="3" fillId="2" borderId="4" applyAlignment="1" applyProtection="1" pivotButton="0" quotePrefix="0" xfId="0">
      <alignment vertical="top" wrapText="1"/>
      <protection locked="0" hidden="0"/>
    </xf>
    <xf numFmtId="0" fontId="3" fillId="3" borderId="4" applyAlignment="1" applyProtection="1" pivotButton="0" quotePrefix="0" xfId="0">
      <alignment wrapText="1"/>
      <protection locked="0" hidden="0"/>
    </xf>
    <xf numFmtId="166" fontId="2" fillId="4" borderId="4" applyAlignment="1" applyProtection="1" pivotButton="0" quotePrefix="0" xfId="1">
      <alignment horizontal="center" vertical="center"/>
      <protection locked="0" hidden="0"/>
    </xf>
    <xf numFmtId="166" fontId="2" fillId="4" borderId="5" applyAlignment="1" pivotButton="0" quotePrefix="0" xfId="0">
      <alignment horizontal="center" vertical="center"/>
    </xf>
    <xf numFmtId="166" fontId="2" fillId="0" borderId="4" applyAlignment="1" applyProtection="1" pivotButton="0" quotePrefix="0" xfId="1">
      <alignment vertical="center"/>
      <protection locked="0" hidden="0"/>
    </xf>
    <xf numFmtId="166" fontId="2" fillId="0" borderId="5" applyAlignment="1" pivotButton="0" quotePrefix="0" xfId="1">
      <alignment vertical="center"/>
    </xf>
    <xf numFmtId="166" fontId="2" fillId="0" borderId="4" applyAlignment="1" applyProtection="1" pivotButton="0" quotePrefix="0" xfId="1">
      <alignment horizontal="center" vertical="center"/>
      <protection locked="0" hidden="0"/>
    </xf>
    <xf numFmtId="166" fontId="2" fillId="4" borderId="5" applyAlignment="1" pivotButton="0" quotePrefix="0" xfId="1">
      <alignment horizontal="center" vertical="center"/>
    </xf>
    <xf numFmtId="166" fontId="2" fillId="0" borderId="5" applyAlignment="1" pivotButton="0" quotePrefix="0" xfId="1">
      <alignment horizontal="center" vertical="center"/>
    </xf>
    <xf numFmtId="167" fontId="3" fillId="6" borderId="3" applyAlignment="1" pivotButton="0" quotePrefix="0" xfId="1">
      <alignment horizontal="left" vertical="center"/>
    </xf>
    <xf numFmtId="167" fontId="3" fillId="6" borderId="4" applyAlignment="1" pivotButton="0" quotePrefix="0" xfId="1">
      <alignment horizontal="left" vertical="center"/>
    </xf>
    <xf numFmtId="167" fontId="3" fillId="6" borderId="4" applyAlignment="1" applyProtection="1" pivotButton="0" quotePrefix="0" xfId="1">
      <alignment vertical="center"/>
      <protection locked="0" hidden="0"/>
    </xf>
    <xf numFmtId="166" fontId="5" fillId="7" borderId="4" applyAlignment="1" applyProtection="1" pivotButton="0" quotePrefix="0" xfId="1">
      <alignment horizontal="left" vertical="top"/>
      <protection locked="0" hidden="0"/>
    </xf>
    <xf numFmtId="166" fontId="5" fillId="7" borderId="5" applyAlignment="1" pivotButton="0" quotePrefix="0" xfId="1">
      <alignment horizontal="left" vertical="top"/>
    </xf>
    <xf numFmtId="167" fontId="2" fillId="8" borderId="3" applyAlignment="1" pivotButton="0" quotePrefix="0" xfId="1">
      <alignment horizontal="left" vertical="top"/>
    </xf>
    <xf numFmtId="167" fontId="3" fillId="8" borderId="4" applyAlignment="1" pivotButton="0" quotePrefix="0" xfId="1">
      <alignment horizontal="left" vertical="top"/>
    </xf>
    <xf numFmtId="167" fontId="2" fillId="8" borderId="4" applyAlignment="1" pivotButton="0" quotePrefix="0" xfId="1">
      <alignment horizontal="left" vertical="top"/>
    </xf>
    <xf numFmtId="167" fontId="2" fillId="8" borderId="4" applyAlignment="1" applyProtection="1" pivotButton="0" quotePrefix="0" xfId="1">
      <alignment horizontal="left" vertical="top"/>
      <protection locked="0" hidden="0"/>
    </xf>
    <xf numFmtId="167" fontId="2" fillId="8" borderId="5" applyAlignment="1" pivotButton="0" quotePrefix="0" xfId="1">
      <alignment horizontal="left" vertical="top"/>
    </xf>
    <xf numFmtId="167" fontId="2" fillId="0" borderId="3" applyAlignment="1" pivotButton="0" quotePrefix="0" xfId="1">
      <alignment horizontal="left" vertical="top"/>
    </xf>
    <xf numFmtId="167" fontId="2" fillId="0" borderId="4" applyAlignment="1" pivotButton="0" quotePrefix="0" xfId="1">
      <alignment horizontal="left" vertical="top" wrapText="1"/>
    </xf>
    <xf numFmtId="167" fontId="2" fillId="0" borderId="4" applyAlignment="1" pivotButton="0" quotePrefix="0" xfId="1">
      <alignment horizontal="left" vertical="top"/>
    </xf>
    <xf numFmtId="167" fontId="2" fillId="0" borderId="5" applyAlignment="1" pivotButton="0" quotePrefix="0" xfId="1">
      <alignment horizontal="left" vertical="top"/>
    </xf>
    <xf numFmtId="167" fontId="2" fillId="4" borderId="3" applyAlignment="1" pivotButton="0" quotePrefix="0" xfId="1">
      <alignment horizontal="left" vertical="top"/>
    </xf>
    <xf numFmtId="167" fontId="2" fillId="4" borderId="4" applyAlignment="1" pivotButton="0" quotePrefix="0" xfId="1">
      <alignment horizontal="left" vertical="top"/>
    </xf>
    <xf numFmtId="167" fontId="2" fillId="4" borderId="4" applyAlignment="1" applyProtection="1" pivotButton="0" quotePrefix="0" xfId="1">
      <alignment horizontal="left" vertical="top"/>
      <protection locked="0" hidden="0"/>
    </xf>
    <xf numFmtId="167" fontId="3" fillId="8" borderId="4" applyAlignment="1" applyProtection="1" pivotButton="0" quotePrefix="0" xfId="1">
      <alignment horizontal="left" vertical="top"/>
      <protection locked="0" hidden="0"/>
    </xf>
    <xf numFmtId="166" fontId="6" fillId="0" borderId="4" applyAlignment="1" applyProtection="1" pivotButton="0" quotePrefix="0" xfId="1">
      <alignment horizontal="left" vertical="center"/>
      <protection locked="0" hidden="0"/>
    </xf>
    <xf numFmtId="166" fontId="2" fillId="0" borderId="4" applyAlignment="1" applyProtection="1" pivotButton="0" quotePrefix="0" xfId="1">
      <alignment horizontal="left" vertical="center"/>
      <protection locked="0" hidden="0"/>
    </xf>
    <xf numFmtId="167" fontId="3" fillId="4" borderId="3" applyAlignment="1" pivotButton="0" quotePrefix="0" xfId="1">
      <alignment horizontal="left" vertical="top"/>
    </xf>
    <xf numFmtId="167" fontId="3" fillId="4" borderId="4" applyAlignment="1" pivotButton="0" quotePrefix="0" xfId="1">
      <alignment horizontal="left" vertical="top"/>
    </xf>
    <xf numFmtId="167" fontId="3" fillId="4" borderId="4" applyAlignment="1" applyProtection="1" pivotButton="0" quotePrefix="0" xfId="1">
      <alignment horizontal="left" vertical="top"/>
      <protection locked="0" hidden="0"/>
    </xf>
    <xf numFmtId="167" fontId="3" fillId="8" borderId="3" applyAlignment="1" pivotButton="0" quotePrefix="0" xfId="1">
      <alignment horizontal="left" vertical="top"/>
    </xf>
    <xf numFmtId="167" fontId="3" fillId="4" borderId="4" applyAlignment="1" pivotButton="0" quotePrefix="0" xfId="1">
      <alignment horizontal="left" vertical="top" wrapText="1"/>
    </xf>
    <xf numFmtId="167" fontId="3" fillId="8" borderId="4" applyAlignment="1" pivotButton="0" quotePrefix="0" xfId="1">
      <alignment horizontal="left" vertical="top" wrapText="1"/>
    </xf>
    <xf numFmtId="167" fontId="2" fillId="4" borderId="4" applyAlignment="1" pivotButton="0" quotePrefix="0" xfId="1">
      <alignment horizontal="left" vertical="top" wrapText="1"/>
    </xf>
    <xf numFmtId="166" fontId="5" fillId="9" borderId="4" applyAlignment="1" applyProtection="1" pivotButton="0" quotePrefix="0" xfId="1">
      <alignment horizontal="left" vertical="top"/>
      <protection locked="0" hidden="0"/>
    </xf>
    <xf numFmtId="166" fontId="5" fillId="9" borderId="5" applyAlignment="1" pivotButton="0" quotePrefix="0" xfId="1">
      <alignment horizontal="left" vertical="top"/>
    </xf>
    <xf numFmtId="166" fontId="5" fillId="6" borderId="4" applyAlignment="1" applyProtection="1" pivotButton="0" quotePrefix="0" xfId="1">
      <alignment horizontal="left" vertical="top"/>
      <protection locked="0" hidden="0"/>
    </xf>
    <xf numFmtId="166" fontId="5" fillId="6" borderId="5" applyAlignment="1" pivotButton="0" quotePrefix="0" xfId="1">
      <alignment horizontal="left" vertical="top"/>
    </xf>
    <xf numFmtId="167" fontId="2" fillId="8" borderId="3" applyAlignment="1" pivotButton="0" quotePrefix="0" xfId="1">
      <alignment horizontal="left"/>
    </xf>
    <xf numFmtId="167" fontId="2" fillId="8" borderId="4" applyAlignment="1" pivotButton="0" quotePrefix="0" xfId="1">
      <alignment horizontal="left"/>
    </xf>
    <xf numFmtId="167" fontId="2" fillId="8" borderId="4" applyProtection="1" pivotButton="0" quotePrefix="0" xfId="1">
      <protection locked="0" hidden="0"/>
    </xf>
    <xf numFmtId="167" fontId="2" fillId="0" borderId="1" applyAlignment="1" pivotButton="0" quotePrefix="0" xfId="1">
      <alignment horizontal="left"/>
    </xf>
    <xf numFmtId="167" fontId="2" fillId="0" borderId="0" applyAlignment="1" pivotButton="0" quotePrefix="0" xfId="1">
      <alignment horizontal="left"/>
    </xf>
    <xf numFmtId="167" fontId="2" fillId="0" borderId="0" applyProtection="1" pivotButton="0" quotePrefix="0" xfId="1">
      <protection locked="0" hidden="0"/>
    </xf>
    <xf numFmtId="167" fontId="2" fillId="0" borderId="2" pivotButton="0" quotePrefix="0" xfId="1"/>
    <xf numFmtId="167" fontId="7" fillId="0" borderId="0" applyAlignment="1" pivotButton="0" quotePrefix="0" xfId="1">
      <alignment horizontal="left"/>
    </xf>
    <xf numFmtId="167" fontId="8" fillId="0" borderId="0" applyAlignment="1" pivotButton="0" quotePrefix="0" xfId="1">
      <alignment horizontal="left"/>
    </xf>
    <xf numFmtId="167" fontId="7" fillId="0" borderId="0" applyProtection="1" pivotButton="0" quotePrefix="0" xfId="1">
      <protection locked="0" hidden="0"/>
    </xf>
    <xf numFmtId="167" fontId="2" fillId="0" borderId="6" applyAlignment="1" pivotButton="0" quotePrefix="0" xfId="1">
      <alignment horizontal="left"/>
    </xf>
    <xf numFmtId="167" fontId="7" fillId="0" borderId="7" applyAlignment="1" pivotButton="0" quotePrefix="0" xfId="1">
      <alignment horizontal="left"/>
    </xf>
    <xf numFmtId="167" fontId="8" fillId="0" borderId="7" applyAlignment="1" pivotButton="0" quotePrefix="0" xfId="1">
      <alignment horizontal="left"/>
    </xf>
    <xf numFmtId="167" fontId="7" fillId="0" borderId="7" applyProtection="1" pivotButton="0" quotePrefix="0" xfId="1">
      <protection locked="0" hidden="0"/>
    </xf>
    <xf numFmtId="167" fontId="2" fillId="0" borderId="8" pivotButton="0" quotePrefix="0" xfId="1"/>
    <xf numFmtId="167" fontId="2" fillId="0" borderId="0" pivotButton="0" quotePrefix="0" xfId="1"/>
  </cellXfs>
  <cellStyles count="3">
    <cellStyle name="Normal" xfId="0" builtinId="0"/>
    <cellStyle name="Comma" xfId="1" builtinId="3"/>
    <cellStyle name="Comma [0]" xfId="2"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F92"/>
  <sheetViews>
    <sheetView tabSelected="1" workbookViewId="0">
      <selection activeCell="B11" sqref="B11"/>
    </sheetView>
  </sheetViews>
  <sheetFormatPr baseColWidth="8" defaultColWidth="9.21875" defaultRowHeight="15.6"/>
  <cols>
    <col width="7.77734375" customWidth="1" style="2" min="1" max="1"/>
    <col width="56.21875" customWidth="1" style="2" min="2" max="2"/>
    <col width="9.21875" customWidth="1" style="2" min="3" max="3"/>
    <col width="15.44140625" customWidth="1" style="2" min="4" max="4"/>
    <col width="14.44140625" customWidth="1" style="3" min="5" max="5"/>
    <col width="16.109375" customWidth="1" style="3" min="6" max="6"/>
    <col width="9.21875" customWidth="1" style="3" min="7" max="16384"/>
  </cols>
  <sheetData>
    <row r="1">
      <c r="A1" s="1" t="n"/>
      <c r="E1" s="143" t="n"/>
      <c r="F1" s="4" t="n"/>
    </row>
    <row r="2" ht="18" customHeight="1">
      <c r="A2" s="8" t="inlineStr">
        <is>
          <t>Construction of 1 rice drying facilities one in   Muganza sector,Rwamiko cell, Nyagatovu village in GISAGARA District</t>
        </is>
      </c>
      <c r="B2" s="144" t="n"/>
      <c r="C2" s="144" t="n"/>
      <c r="D2" s="144" t="n"/>
      <c r="E2" s="145" t="n"/>
      <c r="F2" s="146" t="n"/>
    </row>
    <row r="3" ht="18" customHeight="1">
      <c r="A3" s="8" t="inlineStr">
        <is>
          <t>A.</t>
        </is>
      </c>
      <c r="B3" s="9" t="inlineStr">
        <is>
          <t>DRYING SHED</t>
        </is>
      </c>
      <c r="C3" s="9" t="n"/>
      <c r="D3" s="9" t="n"/>
      <c r="E3" s="147" t="n"/>
      <c r="F3" s="11" t="n"/>
    </row>
    <row r="4" ht="31.2" customHeight="1">
      <c r="A4" s="12" t="inlineStr">
        <is>
          <t>S/N°</t>
        </is>
      </c>
      <c r="B4" s="13" t="inlineStr">
        <is>
          <t>WORKS DESCRIPTION</t>
        </is>
      </c>
      <c r="C4" s="13" t="inlineStr">
        <is>
          <t>UNIT</t>
        </is>
      </c>
      <c r="D4" s="13" t="inlineStr">
        <is>
          <t>QUANTITIES</t>
        </is>
      </c>
      <c r="E4" s="148" t="inlineStr">
        <is>
          <t>Unit price in Rwf</t>
        </is>
      </c>
      <c r="F4" s="15" t="inlineStr">
        <is>
          <t>Total in price in Rwf</t>
        </is>
      </c>
    </row>
    <row r="5">
      <c r="A5" s="16" t="inlineStr">
        <is>
          <t>I</t>
        </is>
      </c>
      <c r="B5" s="17" t="inlineStr">
        <is>
          <t>PRELIMINARIES  WORKS</t>
        </is>
      </c>
      <c r="C5" s="17" t="n"/>
      <c r="D5" s="17" t="n"/>
      <c r="E5" s="18" t="n"/>
      <c r="F5" s="19" t="n"/>
    </row>
    <row r="6">
      <c r="A6" s="20" t="n">
        <v>1.1</v>
      </c>
      <c r="B6" s="21" t="inlineStr">
        <is>
          <t>site installation</t>
        </is>
      </c>
      <c r="C6" s="22" t="inlineStr">
        <is>
          <t>ls</t>
        </is>
      </c>
      <c r="D6" s="23" t="n">
        <v>1</v>
      </c>
      <c r="E6" s="24" t="n"/>
      <c r="F6" s="25">
        <f>D6*E6</f>
        <v/>
      </c>
    </row>
    <row r="7" ht="24.75" customHeight="1">
      <c r="A7" s="26" t="n">
        <v>1.2</v>
      </c>
      <c r="B7" s="27" t="inlineStr">
        <is>
          <t>site cleaning</t>
        </is>
      </c>
      <c r="C7" s="22" t="inlineStr">
        <is>
          <t>ls</t>
        </is>
      </c>
      <c r="D7" s="28" t="n">
        <v>1</v>
      </c>
      <c r="E7" s="29" t="n"/>
      <c r="F7" s="25">
        <f>D7*E7</f>
        <v/>
      </c>
    </row>
    <row r="8" ht="17.25" customHeight="1">
      <c r="A8" s="30" t="n"/>
      <c r="B8" s="31" t="inlineStr">
        <is>
          <t>S/TOTAL 1</t>
        </is>
      </c>
      <c r="C8" s="32" t="n"/>
      <c r="D8" s="33" t="n"/>
      <c r="E8" s="149" t="n"/>
      <c r="F8" s="150">
        <f>SUM(F6:F7)</f>
        <v/>
      </c>
    </row>
    <row r="9" ht="24" customHeight="1">
      <c r="A9" s="20" t="inlineStr">
        <is>
          <t>II</t>
        </is>
      </c>
      <c r="B9" s="36" t="inlineStr">
        <is>
          <t>LEVELLING</t>
        </is>
      </c>
      <c r="C9" s="37" t="n"/>
      <c r="D9" s="38" t="n"/>
      <c r="E9" s="151" t="n"/>
      <c r="F9" s="152" t="n"/>
    </row>
    <row r="10" ht="24" customHeight="1">
      <c r="A10" s="20" t="n">
        <v>2.1</v>
      </c>
      <c r="B10" s="41" t="inlineStr">
        <is>
          <t>Lelevling and setting out of all structure</t>
        </is>
      </c>
      <c r="C10" s="37" t="inlineStr">
        <is>
          <t>ls</t>
        </is>
      </c>
      <c r="D10" s="38" t="n">
        <v>1</v>
      </c>
      <c r="E10" s="151" t="n"/>
      <c r="F10" s="152">
        <f>D10*E10</f>
        <v/>
      </c>
    </row>
    <row r="11" ht="139.95" customHeight="1">
      <c r="A11" s="20" t="n">
        <v>2.2</v>
      </c>
      <c r="B11" s="41" t="inlineStr">
        <is>
          <t>Excavation of soil for terrain landscaping, including the removal of topsoil down to the hard substrate at least 25 cm of depth.The excavation process shall be carried out with strict adherence to technical standards, ensuring the proper removal and disposal of excavated materials to designated off-site locations in compliance with environmental regulations. All types of soil, including rock formations if encountered, shall be excavated as necessary to achieve a suitable and stable site for the intended purpose</t>
        </is>
      </c>
      <c r="C11" s="37" t="inlineStr">
        <is>
          <t>CM</t>
        </is>
      </c>
      <c r="D11" s="38" t="n">
        <v>360</v>
      </c>
      <c r="E11" s="153" t="n"/>
      <c r="F11" s="152">
        <f>D11*E11</f>
        <v/>
      </c>
    </row>
    <row r="12" ht="218.4" customHeight="1">
      <c r="A12" s="20" t="n">
        <v>2.3</v>
      </c>
      <c r="B12" s="27" t="inlineStr">
        <is>
          <t xml:space="preserve">The excavation of foundation trenches will be carried out with a precise thickness of 60 cm and a depth of 1m, ensuring that the trenches reach a stable soil layer with sufficient bearing capacity. The foundation footings, measuring 0.8m x 0.8m x 0.2m, will be properly placed to provide a strong base for the structure. After excavation, backfilling will be done around the foundations using well-compacted soil to enhance stability and prevent settlement. Efficient compaction will be conducted within the foundation trenches before applying blinding concrete to create a smooth and level surface. Additionally, anti-termite treatment will be applied within the foundation trenches and on masonry foundations to protect the structure from termite damage, ensuring long-term durability and stability </t>
        </is>
      </c>
      <c r="C12" s="37" t="inlineStr">
        <is>
          <t>CM</t>
        </is>
      </c>
      <c r="D12" s="43" t="n">
        <v>87.59999999999999</v>
      </c>
      <c r="E12" s="153" t="n"/>
      <c r="F12" s="152">
        <f>D12*E12</f>
        <v/>
      </c>
    </row>
    <row r="13" ht="18" customHeight="1">
      <c r="A13" s="30" t="n"/>
      <c r="B13" s="44" t="inlineStr">
        <is>
          <t>S/TOTAL 2</t>
        </is>
      </c>
      <c r="C13" s="32" t="n"/>
      <c r="D13" s="32" t="n"/>
      <c r="E13" s="149" t="n"/>
      <c r="F13" s="154">
        <f>SUM(F11:F12)</f>
        <v/>
      </c>
    </row>
    <row r="14">
      <c r="A14" s="46" t="inlineStr">
        <is>
          <t>III</t>
        </is>
      </c>
      <c r="B14" s="36" t="inlineStr">
        <is>
          <t>CONCRETE AND PAYEMENT</t>
        </is>
      </c>
      <c r="C14" s="37" t="n"/>
      <c r="D14" s="37" t="n"/>
      <c r="E14" s="153" t="n"/>
      <c r="F14" s="155" t="n"/>
    </row>
    <row r="15">
      <c r="A15" s="20" t="n">
        <v>3.1</v>
      </c>
      <c r="B15" s="27" t="inlineStr">
        <is>
          <t xml:space="preserve">Blinding concrete 5mm thick, 300kg/m3 </t>
        </is>
      </c>
      <c r="C15" s="37" t="inlineStr">
        <is>
          <t>CM</t>
        </is>
      </c>
      <c r="D15" s="48" t="n">
        <v>4.38</v>
      </c>
      <c r="E15" s="153" t="n"/>
      <c r="F15" s="155">
        <f>D15*E15</f>
        <v/>
      </c>
    </row>
    <row r="16" ht="78" customHeight="1">
      <c r="A16" s="20" t="n">
        <v>3.2</v>
      </c>
      <c r="B16" s="27" t="inlineStr">
        <is>
          <t xml:space="preserve">Rubble stones masonry foundation with size of 40cm thickness and height 1.5m jointed with cement mortar mixed with 300kg / CM. The remaining visible faces should be carefully mounted with exposed masonry including repointing with cement mortar </t>
        </is>
      </c>
      <c r="C16" s="37" t="inlineStr">
        <is>
          <t>CM</t>
        </is>
      </c>
      <c r="D16" s="48" t="n">
        <v>49.72</v>
      </c>
      <c r="E16" s="153" t="n"/>
      <c r="F16" s="155">
        <f>D16*E16</f>
        <v/>
      </c>
    </row>
    <row r="17" ht="62.4" customHeight="1">
      <c r="A17" s="20" t="n">
        <v>3.3</v>
      </c>
      <c r="B17" s="41" t="inlineStr">
        <is>
          <t>Hardcore pavement with thickness of 15cm in rubbles stones muddle with cement mortar mixed on the ground,  and 15 cm as thickness on sidewalks and channels surrounding the Building (1m of width of sidewalks of shed)</t>
        </is>
      </c>
      <c r="C17" s="37" t="inlineStr">
        <is>
          <t>CM</t>
        </is>
      </c>
      <c r="D17" s="37" t="n">
        <v>159</v>
      </c>
      <c r="E17" s="153" t="n"/>
      <c r="F17" s="155">
        <f>D17*E17</f>
        <v/>
      </c>
    </row>
    <row r="18" ht="29.25" customHeight="1">
      <c r="A18" s="20" t="n">
        <v>3.4</v>
      </c>
      <c r="B18" s="41" t="inlineStr">
        <is>
          <t>concrete of cement on the top of the hardcore well compacted of thickness of 8cm</t>
        </is>
      </c>
      <c r="C18" s="37" t="inlineStr">
        <is>
          <t>CM</t>
        </is>
      </c>
      <c r="D18" s="37" t="n">
        <v>84.8</v>
      </c>
      <c r="E18" s="153" t="n"/>
      <c r="F18" s="155">
        <f>D18*E18</f>
        <v/>
      </c>
    </row>
    <row r="19" ht="17.25" customHeight="1">
      <c r="A19" s="30" t="n"/>
      <c r="B19" s="49" t="inlineStr">
        <is>
          <t>S/TOTAL 3</t>
        </is>
      </c>
      <c r="C19" s="50" t="n"/>
      <c r="D19" s="51" t="n"/>
      <c r="E19" s="52" t="n"/>
      <c r="F19" s="53">
        <f>SUM(F15:F18)</f>
        <v/>
      </c>
    </row>
    <row r="20">
      <c r="A20" s="54" t="inlineStr">
        <is>
          <t>IV</t>
        </is>
      </c>
      <c r="B20" s="55" t="inlineStr">
        <is>
          <t>STRUCTURE</t>
        </is>
      </c>
      <c r="C20" s="56" t="n"/>
      <c r="D20" s="57" t="n"/>
      <c r="E20" s="58" t="n"/>
      <c r="F20" s="59" t="n"/>
    </row>
    <row r="21" ht="46.8" customHeight="1">
      <c r="A21" s="20" t="n">
        <v>4.1</v>
      </c>
      <c r="B21" s="27" t="inlineStr">
        <is>
          <t>supply, screws, and assemble painted metallic columns of 60x40x2mm including welding cost including the tube used on raised drying bed</t>
        </is>
      </c>
      <c r="C21" s="37" t="inlineStr">
        <is>
          <t>ml</t>
        </is>
      </c>
      <c r="D21" s="37" t="n">
        <v>123</v>
      </c>
      <c r="E21" s="24" t="n"/>
      <c r="F21" s="60">
        <f>E21*D21</f>
        <v/>
      </c>
    </row>
    <row r="22" ht="31.2" customHeight="1">
      <c r="A22" s="20" t="n">
        <v>4.2</v>
      </c>
      <c r="B22" s="27" t="inlineStr">
        <is>
          <t>supply, screws, and assemble painted metallic transversal made in 40x40x1.5mm including welding cost</t>
        </is>
      </c>
      <c r="C22" s="37" t="inlineStr">
        <is>
          <t>ml</t>
        </is>
      </c>
      <c r="D22" s="37" t="n">
        <v>288</v>
      </c>
      <c r="E22" s="24" t="n"/>
      <c r="F22" s="60">
        <f>E22*D22</f>
        <v/>
      </c>
    </row>
    <row r="23" ht="17.25" customHeight="1">
      <c r="A23" s="30" t="n"/>
      <c r="B23" s="49" t="inlineStr">
        <is>
          <t>s/total 4</t>
        </is>
      </c>
      <c r="C23" s="50" t="n"/>
      <c r="D23" s="51" t="n"/>
      <c r="E23" s="52" t="n"/>
      <c r="F23" s="53">
        <f>SUM(F21:F22)</f>
        <v/>
      </c>
    </row>
    <row r="24">
      <c r="A24" s="20" t="inlineStr">
        <is>
          <t>IV</t>
        </is>
      </c>
      <c r="B24" s="61" t="inlineStr">
        <is>
          <t>ROOFS</t>
        </is>
      </c>
      <c r="C24" s="23" t="n"/>
      <c r="D24" s="23" t="n"/>
      <c r="E24" s="24" t="n"/>
      <c r="F24" s="25" t="n"/>
    </row>
    <row r="25" ht="37.95" customHeight="1">
      <c r="A25" s="20" t="n">
        <v>5.1</v>
      </c>
      <c r="B25" s="27" t="inlineStr">
        <is>
          <t xml:space="preserve">supply, screws, paint and assemble roof structural   rafter and trusses all mettalic tube of 60x40x1.5mm </t>
        </is>
      </c>
      <c r="C25" s="23" t="inlineStr">
        <is>
          <t>pcs</t>
        </is>
      </c>
      <c r="D25" s="23" t="n">
        <v>5</v>
      </c>
      <c r="E25" s="24" t="n"/>
      <c r="F25" s="25">
        <f>D25*E25</f>
        <v/>
      </c>
    </row>
    <row r="26" ht="36.45" customHeight="1">
      <c r="A26" s="20" t="n">
        <v>5.2</v>
      </c>
      <c r="B26" s="27" t="inlineStr">
        <is>
          <t xml:space="preserve">supply, screws, paint and assemble roof structural in wood purlin, made in mettalic tube of 60x40x1.5mm </t>
        </is>
      </c>
      <c r="C26" s="23" t="inlineStr">
        <is>
          <t>ml</t>
        </is>
      </c>
      <c r="D26" s="23" t="n">
        <v>88</v>
      </c>
      <c r="E26" s="24" t="n"/>
      <c r="F26" s="25">
        <f>D26*E26</f>
        <v/>
      </c>
    </row>
    <row r="27" ht="36.45" customHeight="1">
      <c r="A27" s="20" t="n">
        <v>5.3</v>
      </c>
      <c r="B27" s="27" t="inlineStr">
        <is>
          <t>Bardage in iron sheet BG28(autoportant) coated, color will be approved by supervisor</t>
        </is>
      </c>
      <c r="C27" s="23" t="inlineStr">
        <is>
          <t>SQM</t>
        </is>
      </c>
      <c r="D27" s="23" t="n">
        <v>360</v>
      </c>
      <c r="E27" s="24" t="n"/>
      <c r="F27" s="25">
        <f>E27*D27</f>
        <v/>
      </c>
    </row>
    <row r="28" ht="31.05" customHeight="1">
      <c r="A28" s="20" t="n">
        <v>5.4</v>
      </c>
      <c r="B28" s="27" t="inlineStr">
        <is>
          <t>supply iron sheets BG28 roof covers (autoportant) coated, color will be approved by supervisor</t>
        </is>
      </c>
      <c r="C28" s="23" t="inlineStr">
        <is>
          <t>SQM</t>
        </is>
      </c>
      <c r="D28" s="23" t="n">
        <v>396</v>
      </c>
      <c r="E28" s="24" t="n"/>
      <c r="F28" s="25">
        <f>E28*D28</f>
        <v/>
      </c>
    </row>
    <row r="29" ht="37.95" customHeight="1">
      <c r="A29" s="20" t="n">
        <v>5.5</v>
      </c>
      <c r="B29" s="27" t="inlineStr">
        <is>
          <t>supply and fixation of metalic gutter of (20x20)cm painted, Color approved by Supervisor</t>
        </is>
      </c>
      <c r="C29" s="23" t="inlineStr">
        <is>
          <t>ml</t>
        </is>
      </c>
      <c r="D29" s="23" t="n">
        <v>22</v>
      </c>
      <c r="E29" s="24" t="n"/>
      <c r="F29" s="25">
        <f>E29*D29</f>
        <v/>
      </c>
    </row>
    <row r="30" ht="33.45" customHeight="1">
      <c r="A30" s="20" t="n">
        <v>5.6</v>
      </c>
      <c r="B30" s="27" t="inlineStr">
        <is>
          <t>Supply and fixation of Metallic fascia board painted, Color approved by Supervisor</t>
        </is>
      </c>
      <c r="C30" s="23" t="inlineStr">
        <is>
          <t>ml</t>
        </is>
      </c>
      <c r="D30" s="23" t="n">
        <v>58.5</v>
      </c>
      <c r="E30" s="24" t="n"/>
      <c r="F30" s="25">
        <f>E30*D30</f>
        <v/>
      </c>
    </row>
    <row r="31" ht="46.8" customHeight="1">
      <c r="A31" s="20" t="n">
        <v>5.7</v>
      </c>
      <c r="B31" s="27" t="inlineStr">
        <is>
          <t>Supply and fix metalic door of 4000x4000mm made in metallic frame made in 60x40x1.5mm with bardage of iron sheet (Tole plane) with all accessories.</t>
        </is>
      </c>
      <c r="C31" s="23" t="inlineStr">
        <is>
          <t>pces</t>
        </is>
      </c>
      <c r="D31" s="23" t="n">
        <v>1</v>
      </c>
      <c r="E31" s="24" t="n"/>
      <c r="F31" s="25">
        <f>E31*D31</f>
        <v/>
      </c>
    </row>
    <row r="32" ht="36" customHeight="1">
      <c r="A32" s="20" t="n"/>
      <c r="B32" s="27" t="inlineStr">
        <is>
          <t>Supply and fix metalic windoor of 4000x4000mm made in metallic frame made in 60x40x1.5mm with with all accessories.</t>
        </is>
      </c>
      <c r="C32" s="23" t="inlineStr">
        <is>
          <t>pces</t>
        </is>
      </c>
      <c r="D32" s="23" t="n">
        <v>1</v>
      </c>
      <c r="E32" s="24" t="n"/>
      <c r="F32" s="25">
        <f>E32*D32</f>
        <v/>
      </c>
    </row>
    <row r="33" ht="18" customHeight="1">
      <c r="A33" s="30" t="n"/>
      <c r="B33" s="49" t="inlineStr">
        <is>
          <t>S/TOTAL 5</t>
        </is>
      </c>
      <c r="C33" s="50" t="n"/>
      <c r="D33" s="32" t="n"/>
      <c r="E33" s="62" t="n"/>
      <c r="F33" s="63">
        <f>SUM(F25:F32)</f>
        <v/>
      </c>
    </row>
    <row r="34">
      <c r="A34" s="46" t="inlineStr">
        <is>
          <t>VI</t>
        </is>
      </c>
      <c r="B34" s="36" t="inlineStr">
        <is>
          <t xml:space="preserve">rainwater harvesting, branding and lighting </t>
        </is>
      </c>
      <c r="C34" s="64" t="n"/>
      <c r="D34" s="64" t="n"/>
      <c r="E34" s="65" t="n"/>
      <c r="F34" s="66" t="n"/>
    </row>
    <row r="35" ht="112.95" customHeight="1">
      <c r="A35" s="20" t="n">
        <v>6.1</v>
      </c>
      <c r="B35" s="27" t="inlineStr">
        <is>
          <t>Rainwater installations &amp;#39;U.P.V.C. Pipes,gutters and fittings to B.S. 4576, &amp;#39;part 1 (reference to Terrain Product HandbookPH.05 ) Pipes (2100) with solvent weldedjoints fixed to walls with holder bats ( 140), including Extra for outlet in pipe, Extrafor shoe in pipe, Galvanized steel wire balloon grating wrapped in mosquito gauze and set in pipe diameter - 110 mm</t>
        </is>
      </c>
      <c r="C35" s="37" t="inlineStr">
        <is>
          <t>ls</t>
        </is>
      </c>
      <c r="D35" s="67" t="n">
        <v>1</v>
      </c>
      <c r="E35" s="68" t="n"/>
      <c r="F35" s="69">
        <f>E35*D35</f>
        <v/>
      </c>
    </row>
    <row r="36" ht="173.55" customHeight="1">
      <c r="A36" s="20" t="n">
        <v>6.2</v>
      </c>
      <c r="B36" s="27" t="inlineStr">
        <is>
          <t>The supply and installation of a5m³ plastic tank will involve sourcing a high-quality, durable tank suited for water storage. The tank will be securely placed on a constructed masonry support, designed to ensure stability and durability. The masonry support will be built using quality materials, with proper reinforcement to bear the weight of the tank when full.the tank installation will include finishing touches, ensuring the support structure is well-integrated with the surroundings, including smooth plastering or painting, where applicable. This will ensure both functionality and aesthetic appeal, while also enhancing the longevity and performance of the tank.</t>
        </is>
      </c>
      <c r="C36" s="37" t="inlineStr">
        <is>
          <t>pcs</t>
        </is>
      </c>
      <c r="D36" s="37" t="n">
        <v>1</v>
      </c>
      <c r="E36" s="70" t="n"/>
      <c r="F36" s="69">
        <f>E36*D36</f>
        <v/>
      </c>
    </row>
    <row r="37" ht="169.5" customHeight="1">
      <c r="A37" s="20" t="n">
        <v>6.3</v>
      </c>
      <c r="B37" s="27" t="inlineStr">
        <is>
          <t xml:space="preserve">The drainage system will be constructed using PVC pipes with a diameter of 110mm, designed to effectively channel water away from the site. The system will include a soak way and three G.T. (Ground Tanks) to collect and manage stormwater. a soak pit with a height of 6 meters and a diameter of 1.5 meters will be incorporated into the system for water infiltration. To ensure safety and structural integrity, the soak pit will be covered with a reinforced concrete slab, providing protection while allowing for proper drainage function. This system is designed to efficiently manage water runoff and prevent flooding, ensuring the site's sustainability. </t>
        </is>
      </c>
      <c r="C37" s="37" t="inlineStr">
        <is>
          <t>ls</t>
        </is>
      </c>
      <c r="D37" s="37" t="n">
        <v>1</v>
      </c>
      <c r="E37" s="70" t="n"/>
      <c r="F37" s="69">
        <f>E37*D37</f>
        <v/>
      </c>
    </row>
    <row r="38" ht="64.95" customHeight="1">
      <c r="A38" s="20" t="n">
        <v>6.4</v>
      </c>
      <c r="B38" s="27" t="inlineStr">
        <is>
          <t>Supply and fix of 100 watt solar panel with frame and 300 watt inverter, cost to including all accessories, lifetime subscription, batteries, installation cables of 80 meters 6 lightbulbs and switches</t>
        </is>
      </c>
      <c r="C38" s="37" t="inlineStr">
        <is>
          <t>ls</t>
        </is>
      </c>
      <c r="D38" s="37" t="n">
        <v>1</v>
      </c>
      <c r="E38" s="70" t="n"/>
      <c r="F38" s="69">
        <f>E38*D38</f>
        <v/>
      </c>
    </row>
    <row r="39" ht="19.05" customHeight="1">
      <c r="A39" s="20" t="n">
        <v>6.5</v>
      </c>
      <c r="B39" s="27" t="inlineStr">
        <is>
          <t>branding (the art wotk will be approved by supervisor)</t>
        </is>
      </c>
      <c r="C39" s="37" t="inlineStr">
        <is>
          <t>ls</t>
        </is>
      </c>
      <c r="D39" s="37" t="n">
        <v>1</v>
      </c>
      <c r="E39" s="70" t="n"/>
      <c r="F39" s="69">
        <f>E39*D39</f>
        <v/>
      </c>
    </row>
    <row r="40" ht="31.2" customHeight="1">
      <c r="A40" s="20" t="n">
        <v>6.6</v>
      </c>
      <c r="B40" s="27" t="inlineStr">
        <is>
          <t>Supply and install lightening arrester(ingesco brand) with all accessories with capacity to cover 50 meter of radius</t>
        </is>
      </c>
      <c r="C40" s="37" t="inlineStr">
        <is>
          <t>ls</t>
        </is>
      </c>
      <c r="D40" s="37" t="n">
        <v>1</v>
      </c>
      <c r="E40" s="70" t="n"/>
      <c r="F40" s="69">
        <f>E40*D40</f>
        <v/>
      </c>
    </row>
    <row r="41" ht="20.25" customHeight="1">
      <c r="A41" s="30" t="n"/>
      <c r="B41" s="49" t="inlineStr">
        <is>
          <t>S/TOTAL 6</t>
        </is>
      </c>
      <c r="C41" s="32" t="n"/>
      <c r="D41" s="32" t="n"/>
      <c r="E41" s="71" t="n"/>
      <c r="F41" s="72">
        <f>SUM(F35:F40)</f>
        <v/>
      </c>
    </row>
    <row r="42" ht="24" customHeight="1">
      <c r="A42" s="156" t="n"/>
      <c r="B42" s="157" t="inlineStr">
        <is>
          <t>TOTAL OF DRYING SHED</t>
        </is>
      </c>
      <c r="C42" s="157" t="n"/>
      <c r="D42" s="157" t="n"/>
      <c r="E42" s="158" t="n"/>
      <c r="F42" s="76">
        <f>F41+F33+F23+F19+F13+F8</f>
        <v/>
      </c>
    </row>
    <row r="43">
      <c r="A43" s="77" t="n">
        <v>3</v>
      </c>
      <c r="B43" s="78" t="inlineStr">
        <is>
          <t>TOILET</t>
        </is>
      </c>
      <c r="C43" s="78" t="n"/>
      <c r="D43" s="79" t="n"/>
      <c r="E43" s="159" t="n"/>
      <c r="F43" s="160" t="n"/>
    </row>
    <row r="44">
      <c r="A44" s="161" t="inlineStr">
        <is>
          <t>I</t>
        </is>
      </c>
      <c r="B44" s="162" t="inlineStr">
        <is>
          <t>PRELIMINARIES AND EXCAVATION WORKS</t>
        </is>
      </c>
      <c r="C44" s="163" t="n"/>
      <c r="D44" s="163" t="n"/>
      <c r="E44" s="164" t="n"/>
      <c r="F44" s="165" t="n"/>
    </row>
    <row r="45" ht="31.2" customHeight="1">
      <c r="A45" s="166" t="inlineStr">
        <is>
          <t>I.1</t>
        </is>
      </c>
      <c r="B45" s="167" t="inlineStr">
        <is>
          <t>Site installation and Supply&amp;Installation site board shows Perspective images, Floor plan.</t>
        </is>
      </c>
      <c r="C45" s="168" t="inlineStr">
        <is>
          <t>ls</t>
        </is>
      </c>
      <c r="D45" s="168" t="n">
        <v>1</v>
      </c>
      <c r="E45" s="90" t="n"/>
      <c r="F45" s="169">
        <f>D45*E45</f>
        <v/>
      </c>
    </row>
    <row r="46">
      <c r="A46" s="170" t="n"/>
      <c r="B46" s="171" t="inlineStr">
        <is>
          <t>S/TOTAL 1</t>
        </is>
      </c>
      <c r="C46" s="171" t="n"/>
      <c r="D46" s="171" t="n"/>
      <c r="E46" s="172" t="n"/>
      <c r="F46" s="95">
        <f>SUM(F45:F45)</f>
        <v/>
      </c>
    </row>
    <row r="47">
      <c r="A47" s="161" t="inlineStr">
        <is>
          <t>II</t>
        </is>
      </c>
      <c r="B47" s="162" t="inlineStr">
        <is>
          <t xml:space="preserve">SEPTIC TANK </t>
        </is>
      </c>
      <c r="C47" s="162" t="n"/>
      <c r="D47" s="162" t="n"/>
      <c r="E47" s="173" t="n"/>
      <c r="F47" s="97" t="n"/>
    </row>
    <row r="48" ht="171.6" customHeight="1">
      <c r="A48" s="166" t="inlineStr">
        <is>
          <t>II.1</t>
        </is>
      </c>
      <c r="B48" s="98" t="inlineStr">
        <is>
          <t>Excavation of a septic hole to the required dimensions for the septic tank system, with the length and width determined based on the upper structure of the toilets for proper alignment and capacity. The depth (height) of the hole will be 5 meters to accommodate the necessary volume for waste storage and ensure the efficient operation of the septic system. The excavation will be carried out with proper safety measures and equipment, ensuring the hole is smooth, clean, and free of debris. The site will be prepared accordingly, with spoil removed and disposed of in compliance with local regulations to minimize disruption.</t>
        </is>
      </c>
      <c r="C48" s="168" t="inlineStr">
        <is>
          <t>cum</t>
        </is>
      </c>
      <c r="D48" s="43" t="n">
        <v>5</v>
      </c>
      <c r="E48" s="174" t="n"/>
      <c r="F48" s="100">
        <f>D48*E48</f>
        <v/>
      </c>
    </row>
    <row r="49" ht="62.4" customHeight="1">
      <c r="A49" s="101" t="inlineStr">
        <is>
          <t>II.2</t>
        </is>
      </c>
      <c r="B49" s="98" t="inlineStr">
        <is>
          <t>Provide a 30cm thick layer and 50cm of height of stone masonry at the upper of the septic tank, mixed in a ratio of 1:3:6 (cement:sand:aggregate) to ensure strength and durability.</t>
        </is>
      </c>
      <c r="C49" s="168" t="inlineStr">
        <is>
          <t>cum</t>
        </is>
      </c>
      <c r="D49" s="43" t="n">
        <v>4.6</v>
      </c>
      <c r="E49" s="175" t="n"/>
      <c r="F49" s="100">
        <f>D49*E49</f>
        <v/>
      </c>
    </row>
    <row r="50" ht="187.2" customHeight="1">
      <c r="A50" s="166" t="inlineStr">
        <is>
          <t>II.3</t>
        </is>
      </c>
      <c r="B50" s="98" t="inlineStr">
        <is>
          <t xml:space="preserve">Provide and cast a 15cm thick reinforced concrete slab within the septic tank to support the walls, using a concrete mix ratio of 1:2:3 (cement:sand:aggregate) with a design strength of 300kg/m³. The slab will be reinforced with 12mm diameter steel bars placed at 12cm intervals to ensure structural integrity and load-bearing capacity. The reinforcement will be properly positioned to prevent cracking or shifting, and the slab will be cured for at least 7 days to achieve optimal strength. All work will comply with standard construction practices and engineering specifications to ensure the septic tank's durability and functionality. </t>
        </is>
      </c>
      <c r="C50" s="168" t="inlineStr">
        <is>
          <t>cum</t>
        </is>
      </c>
      <c r="D50" s="43" t="n">
        <v>0.6</v>
      </c>
      <c r="E50" s="175" t="n"/>
      <c r="F50" s="100">
        <f>D50*E50</f>
        <v/>
      </c>
    </row>
    <row r="51" ht="31.2" customHeight="1">
      <c r="A51" s="101" t="inlineStr">
        <is>
          <t>II.6</t>
        </is>
      </c>
      <c r="B51" s="98" t="inlineStr">
        <is>
          <t xml:space="preserve">ventilation pipe with all accessories placed on the two edges of the building </t>
        </is>
      </c>
      <c r="C51" s="168" t="inlineStr">
        <is>
          <t>Pces</t>
        </is>
      </c>
      <c r="D51" s="43" t="n">
        <v>6</v>
      </c>
      <c r="E51" s="175" t="n"/>
      <c r="F51" s="100">
        <f>D51*E51</f>
        <v/>
      </c>
    </row>
    <row r="52">
      <c r="A52" s="170" t="n"/>
      <c r="B52" s="171" t="inlineStr">
        <is>
          <t>S/TOTAL 2</t>
        </is>
      </c>
      <c r="C52" s="171" t="n"/>
      <c r="D52" s="171" t="n"/>
      <c r="E52" s="172" t="n"/>
      <c r="F52" s="95">
        <f>SUM(F48:F51)</f>
        <v/>
      </c>
    </row>
    <row r="53">
      <c r="A53" s="161" t="inlineStr">
        <is>
          <t>III</t>
        </is>
      </c>
      <c r="B53" s="162" t="inlineStr">
        <is>
          <t xml:space="preserve">UPPER STRUCTURE  </t>
        </is>
      </c>
      <c r="C53" s="162" t="n"/>
      <c r="D53" s="162" t="n"/>
      <c r="E53" s="173" t="n"/>
      <c r="F53" s="97" t="n"/>
    </row>
    <row r="54" ht="187.2" customHeight="1">
      <c r="A54" s="103" t="inlineStr">
        <is>
          <t>III.1</t>
        </is>
      </c>
      <c r="B54" s="98" t="inlineStr">
        <is>
          <t xml:space="preserve">Excavate a trench for the foundation of the upper structure of the toilets with a height of 1 meter and a thickness of 60cm. The length of the trench will be determined based on the dimensions of the upper structure of the toilets, ensuring proper alignment and support. The trench will be dug to the required depth and width to accommodate the foundation, with the sides properly shaped to prevent soil collapse. This excavation will provide a stable base for the foundation, which will then be filled with the appropriate reinforcement and concrete mix to support the upper structure. All work will adhere to standard construction practices to ensure the trench is correctly prepared for the foundation. </t>
        </is>
      </c>
      <c r="C54" s="168" t="inlineStr">
        <is>
          <t>CM</t>
        </is>
      </c>
      <c r="D54" s="43" t="n">
        <v>7.56</v>
      </c>
      <c r="E54" s="175" t="n"/>
      <c r="F54" s="100">
        <f>D54*E54</f>
        <v/>
      </c>
    </row>
    <row r="55" ht="62.4" customHeight="1">
      <c r="A55" s="103" t="inlineStr">
        <is>
          <t>III.2</t>
        </is>
      </c>
      <c r="B55" s="167" t="inlineStr">
        <is>
          <t xml:space="preserve">Foundation in stones joined by mortar cement proportioned with 300Kg/m3.The faces remaining visible will have to be assembled carefully in apparent masonry including the well compacted back fill.  </t>
        </is>
      </c>
      <c r="C55" s="168" t="inlineStr">
        <is>
          <t>cum</t>
        </is>
      </c>
      <c r="D55" s="43" t="n">
        <v>7.56</v>
      </c>
      <c r="E55" s="175" t="n"/>
      <c r="F55" s="100">
        <f>D55*E55</f>
        <v/>
      </c>
    </row>
    <row r="56">
      <c r="A56" s="103" t="inlineStr">
        <is>
          <t>III.3</t>
        </is>
      </c>
      <c r="B56" s="104" t="inlineStr">
        <is>
          <t xml:space="preserve">plain concrete </t>
        </is>
      </c>
      <c r="C56" s="168" t="inlineStr">
        <is>
          <t>cum</t>
        </is>
      </c>
      <c r="D56" s="43" t="n">
        <v>0.8</v>
      </c>
      <c r="E56" s="175" t="n"/>
      <c r="F56" s="100">
        <f>D56*E56</f>
        <v/>
      </c>
    </row>
    <row r="57">
      <c r="A57" s="103" t="inlineStr">
        <is>
          <t>III.4</t>
        </is>
      </c>
      <c r="B57" s="167" t="inlineStr">
        <is>
          <t xml:space="preserve">reinforced concrete lintel with 20*25cm. Mixing ratio(1:2:3) </t>
        </is>
      </c>
      <c r="C57" s="168" t="inlineStr">
        <is>
          <t>cum</t>
        </is>
      </c>
      <c r="D57" s="43" t="n">
        <v>0.504</v>
      </c>
      <c r="E57" s="175" t="n"/>
      <c r="F57" s="100">
        <f>D57*E57</f>
        <v/>
      </c>
    </row>
    <row r="58" ht="46.8" customHeight="1">
      <c r="A58" s="103" t="inlineStr">
        <is>
          <t>III.5</t>
        </is>
      </c>
      <c r="B58" s="167" t="inlineStr">
        <is>
          <t xml:space="preserve">Walling with Burned bricks of 20 cm thick, built in cement and sand (1:4) mortar with straight horizontal and vertical joints, regular form. </t>
        </is>
      </c>
      <c r="C58" s="168" t="inlineStr">
        <is>
          <t>cum</t>
        </is>
      </c>
      <c r="D58" s="43" t="n">
        <v>7.56</v>
      </c>
      <c r="E58" s="175" t="n"/>
      <c r="F58" s="100">
        <f>D58*E58</f>
        <v/>
      </c>
    </row>
    <row r="59">
      <c r="A59" s="103" t="inlineStr">
        <is>
          <t>III.6</t>
        </is>
      </c>
      <c r="B59" s="167" t="inlineStr">
        <is>
          <t>Ventilation cement block of 30cmx20cm</t>
        </is>
      </c>
      <c r="C59" s="168" t="inlineStr">
        <is>
          <t>Pces</t>
        </is>
      </c>
      <c r="D59" s="43" t="n">
        <v>12</v>
      </c>
      <c r="E59" s="175" t="n"/>
      <c r="F59" s="100">
        <f>D59*E59</f>
        <v/>
      </c>
    </row>
    <row r="60">
      <c r="A60" s="103" t="inlineStr">
        <is>
          <t>III.7</t>
        </is>
      </c>
      <c r="B60" s="167" t="inlineStr">
        <is>
          <t xml:space="preserve">d.p.c (Roofing) </t>
        </is>
      </c>
      <c r="C60" s="168" t="inlineStr">
        <is>
          <t>lm</t>
        </is>
      </c>
      <c r="D60" s="43" t="n">
        <v>12.6</v>
      </c>
      <c r="E60" s="175" t="n"/>
      <c r="F60" s="100">
        <f>D60*E60</f>
        <v/>
      </c>
    </row>
    <row r="61">
      <c r="A61" s="170" t="n"/>
      <c r="B61" s="171" t="inlineStr">
        <is>
          <t>S/TOTAL</t>
        </is>
      </c>
      <c r="C61" s="171" t="n"/>
      <c r="D61" s="171" t="n"/>
      <c r="E61" s="172" t="n"/>
      <c r="F61" s="95">
        <f>SUM(F54:F60)</f>
        <v/>
      </c>
    </row>
    <row r="62">
      <c r="A62" s="161" t="inlineStr">
        <is>
          <t>IV</t>
        </is>
      </c>
      <c r="B62" s="162" t="inlineStr">
        <is>
          <t>ROOF STRUCTURE &amp; COVERING</t>
        </is>
      </c>
      <c r="C62" s="162" t="n"/>
      <c r="D62" s="162" t="n"/>
      <c r="E62" s="173" t="n"/>
      <c r="F62" s="97" t="n"/>
    </row>
    <row r="63">
      <c r="A63" s="166" t="inlineStr">
        <is>
          <t>IV.1</t>
        </is>
      </c>
      <c r="B63" s="167" t="inlineStr">
        <is>
          <t>Supply and assemble structural steel trusses 60x40x1.5 mm</t>
        </is>
      </c>
      <c r="C63" s="168" t="inlineStr">
        <is>
          <t>lm</t>
        </is>
      </c>
      <c r="D63" s="43" t="n">
        <v>25</v>
      </c>
      <c r="E63" s="175" t="n"/>
      <c r="F63" s="100">
        <f>D63*E63</f>
        <v/>
      </c>
    </row>
    <row r="64" ht="31.2" customHeight="1">
      <c r="A64" s="166" t="inlineStr">
        <is>
          <t>IV.2</t>
        </is>
      </c>
      <c r="B64" s="167" t="inlineStr">
        <is>
          <t xml:space="preserve">Supply iron sheets BG30 roof cover with all accesories and fix them to trusses </t>
        </is>
      </c>
      <c r="C64" s="168" t="inlineStr">
        <is>
          <t>SQM</t>
        </is>
      </c>
      <c r="D64" s="43" t="n">
        <v>12</v>
      </c>
      <c r="E64" s="175" t="n"/>
      <c r="F64" s="100">
        <f>D64*E64</f>
        <v/>
      </c>
    </row>
    <row r="65">
      <c r="A65" s="166" t="inlineStr">
        <is>
          <t>IV.3</t>
        </is>
      </c>
      <c r="B65" s="167" t="inlineStr">
        <is>
          <t xml:space="preserve">Metallic gutters </t>
        </is>
      </c>
      <c r="C65" s="168" t="inlineStr">
        <is>
          <t>lm</t>
        </is>
      </c>
      <c r="D65" s="43" t="n">
        <v>4</v>
      </c>
      <c r="E65" s="175" t="n"/>
      <c r="F65" s="100">
        <f>D65*E65</f>
        <v/>
      </c>
    </row>
    <row r="66" ht="31.2" customHeight="1">
      <c r="A66" s="166" t="inlineStr">
        <is>
          <t>IV.4</t>
        </is>
      </c>
      <c r="B66" s="104" t="inlineStr">
        <is>
          <t xml:space="preserve">Supply and fixation of Metallic fascia board painted, Color approved by Supervisor </t>
        </is>
      </c>
      <c r="C66" s="168" t="inlineStr">
        <is>
          <t>lm</t>
        </is>
      </c>
      <c r="D66" s="43" t="n">
        <v>12</v>
      </c>
      <c r="E66" s="175" t="n"/>
      <c r="F66" s="100">
        <f>D66*E66</f>
        <v/>
      </c>
    </row>
    <row r="67" ht="109.2" customHeight="1">
      <c r="A67" s="166" t="inlineStr">
        <is>
          <t>IV.5</t>
        </is>
      </c>
      <c r="B67" s="104" t="inlineStr">
        <is>
          <t xml:space="preserve">Rainwater installations 'U.P.V.C. Pipes, gutters and fittings to B.S. 4576, 'part 1 ( reference to Terrain Product Handbook PH.05 ) Pipes (2100)  with solvent welded joints fixed to walls with holder bats ( 140 ), including Extra for outlet in pipe, Extra for shoe in pipe, Galvanized steel wire balloon grating wrapped in mosquito gauze and set in pipe diameter - 110 mm </t>
        </is>
      </c>
      <c r="C67" s="168" t="inlineStr">
        <is>
          <t>lm</t>
        </is>
      </c>
      <c r="D67" s="43" t="n">
        <v>5</v>
      </c>
      <c r="E67" s="175" t="n"/>
      <c r="F67" s="100">
        <f>D67*E67</f>
        <v/>
      </c>
    </row>
    <row r="68">
      <c r="A68" s="176" t="n"/>
      <c r="B68" s="177" t="inlineStr">
        <is>
          <t>S/TOTAL 4</t>
        </is>
      </c>
      <c r="C68" s="177" t="n"/>
      <c r="D68" s="177" t="n"/>
      <c r="E68" s="178" t="n"/>
      <c r="F68" s="108">
        <f>SUM(F63:F67)</f>
        <v/>
      </c>
    </row>
    <row r="69">
      <c r="A69" s="179" t="inlineStr">
        <is>
          <t>V</t>
        </is>
      </c>
      <c r="B69" s="162" t="inlineStr">
        <is>
          <t>PAINTING</t>
        </is>
      </c>
      <c r="C69" s="162" t="n"/>
      <c r="D69" s="162" t="n"/>
      <c r="E69" s="173" t="n"/>
      <c r="F69" s="97" t="n"/>
    </row>
    <row r="70" ht="46.8" customHeight="1">
      <c r="A70" s="166" t="inlineStr">
        <is>
          <t>V.1</t>
        </is>
      </c>
      <c r="B70" s="167" t="inlineStr">
        <is>
          <t>Prepare and apply three coats of silk paint on External plastered walls and Beam. Color of paint and weather guard paint will be approved by the Supervisor</t>
        </is>
      </c>
      <c r="C70" s="168" t="inlineStr">
        <is>
          <t>sqm</t>
        </is>
      </c>
      <c r="D70" s="168" t="n">
        <v>34</v>
      </c>
      <c r="E70" s="90" t="n"/>
      <c r="F70" s="100">
        <f>D70*E70</f>
        <v/>
      </c>
    </row>
    <row r="71">
      <c r="A71" s="176" t="n"/>
      <c r="B71" s="180" t="inlineStr">
        <is>
          <t>S/TOTAL 5</t>
        </is>
      </c>
      <c r="C71" s="177" t="n"/>
      <c r="D71" s="177" t="n"/>
      <c r="E71" s="178" t="n"/>
      <c r="F71" s="108">
        <f>SUM(F70:F70)</f>
        <v/>
      </c>
    </row>
    <row r="72">
      <c r="A72" s="179" t="inlineStr">
        <is>
          <t>VI</t>
        </is>
      </c>
      <c r="B72" s="181" t="inlineStr">
        <is>
          <t xml:space="preserve">WINDOW,DOORS AND FRAMES </t>
        </is>
      </c>
      <c r="C72" s="163" t="n"/>
      <c r="D72" s="163" t="n"/>
      <c r="E72" s="164" t="n"/>
      <c r="F72" s="112" t="n"/>
    </row>
    <row r="73" ht="93.59999999999999" customHeight="1">
      <c r="A73" s="166" t="inlineStr">
        <is>
          <t>VI.1</t>
        </is>
      </c>
      <c r="B73" s="104" t="inlineStr">
        <is>
          <t xml:space="preserve">Supply and Fixation of Wooden Single door with iron metallic frame and all mongeries with sizes indicated on drawings approved by the supervisor of client, including against rust painting and other coats of painting will be approved by the Supevisor. Overall size 900mm*2100mm including fixed transom part </t>
        </is>
      </c>
      <c r="C73" s="168" t="inlineStr">
        <is>
          <t>item</t>
        </is>
      </c>
      <c r="D73" s="168" t="n">
        <v>2</v>
      </c>
      <c r="E73" s="90" t="n"/>
      <c r="F73" s="100">
        <f>D73*E73</f>
        <v/>
      </c>
    </row>
    <row r="74">
      <c r="A74" s="170" t="n"/>
      <c r="B74" s="182" t="inlineStr">
        <is>
          <t>S/TOTAL 6</t>
        </is>
      </c>
      <c r="C74" s="171" t="n"/>
      <c r="D74" s="171" t="n"/>
      <c r="E74" s="172" t="n"/>
      <c r="F74" s="95">
        <f>SUM(F73:F73)</f>
        <v/>
      </c>
    </row>
    <row r="75">
      <c r="A75" s="179" t="inlineStr">
        <is>
          <t>VII</t>
        </is>
      </c>
      <c r="B75" s="181" t="inlineStr">
        <is>
          <t xml:space="preserve">VERTICAL  COATINGS </t>
        </is>
      </c>
      <c r="C75" s="162" t="n"/>
      <c r="D75" s="162" t="n"/>
      <c r="E75" s="173" t="n"/>
      <c r="F75" s="97" t="n"/>
    </row>
    <row r="76" ht="46.8" customHeight="1">
      <c r="A76" s="166" t="inlineStr">
        <is>
          <t>VII.1</t>
        </is>
      </c>
      <c r="B76" s="167" t="inlineStr">
        <is>
          <t>Apply plaster, first coat cement, lime andSand (1:2:9); second coat of cement,(1:1:6) steel troweled to External fence and Beam as indicated on Perspectives</t>
        </is>
      </c>
      <c r="C76" s="168" t="inlineStr">
        <is>
          <t>SQM</t>
        </is>
      </c>
      <c r="D76" s="168" t="n">
        <v>18</v>
      </c>
      <c r="E76" s="175" t="n"/>
      <c r="F76" s="100">
        <f>D76*E76</f>
        <v/>
      </c>
    </row>
    <row r="77" ht="31.2" customHeight="1">
      <c r="A77" s="166" t="inlineStr">
        <is>
          <t>VII.2</t>
        </is>
      </c>
      <c r="B77" s="167" t="inlineStr">
        <is>
          <t xml:space="preserve">Outdoor and indoor skirting in cement mortar mixed at 450kg/CM </t>
        </is>
      </c>
      <c r="C77" s="168" t="inlineStr">
        <is>
          <t>SQM</t>
        </is>
      </c>
      <c r="D77" s="168" t="n">
        <v>6</v>
      </c>
      <c r="E77" s="175" t="n"/>
      <c r="F77" s="100">
        <f>D77*E77</f>
        <v/>
      </c>
    </row>
    <row r="78" ht="31.2" customHeight="1">
      <c r="A78" s="166" t="inlineStr">
        <is>
          <t>VII.3</t>
        </is>
      </c>
      <c r="B78" s="167" t="inlineStr">
        <is>
          <t>Repointing with Cement mortar mixed at 350 kg/m3  on exterior Internal and External walls</t>
        </is>
      </c>
      <c r="C78" s="168" t="inlineStr">
        <is>
          <t>SQM</t>
        </is>
      </c>
      <c r="D78" s="168" t="n">
        <v>43</v>
      </c>
      <c r="E78" s="175" t="n"/>
      <c r="F78" s="100">
        <f>D78*E78</f>
        <v/>
      </c>
    </row>
    <row r="79">
      <c r="A79" s="170" t="n"/>
      <c r="B79" s="182" t="inlineStr">
        <is>
          <t>S/TOTAL 7</t>
        </is>
      </c>
      <c r="C79" s="171" t="n"/>
      <c r="D79" s="171" t="n"/>
      <c r="E79" s="172" t="n"/>
      <c r="F79" s="95">
        <f>SUM(F76:F78)</f>
        <v/>
      </c>
    </row>
    <row r="80">
      <c r="A80" s="179" t="inlineStr">
        <is>
          <t>VIII</t>
        </is>
      </c>
      <c r="B80" s="181" t="inlineStr">
        <is>
          <t xml:space="preserve">HORIZONTAL COATINGS </t>
        </is>
      </c>
      <c r="C80" s="162" t="n"/>
      <c r="D80" s="162" t="n"/>
      <c r="E80" s="173" t="n"/>
      <c r="F80" s="97" t="n"/>
    </row>
    <row r="81" ht="78" customHeight="1">
      <c r="A81" s="166" t="inlineStr">
        <is>
          <t>VIII.1</t>
        </is>
      </c>
      <c r="B81" s="104" t="inlineStr">
        <is>
          <t>Hardcore pavement with thickness of 20cm in rubbles stones muddle with   cement mortar mixed at 300kg / CM on the ground, well compacted by using a compactor machine w and 20 cm as thickness on sidewalks and channels surrounding the Building with all subjections (1m of width of sidewalks).</t>
        </is>
      </c>
      <c r="C81" s="168" t="inlineStr">
        <is>
          <t>cum</t>
        </is>
      </c>
      <c r="D81" s="43" t="n">
        <v>4.2</v>
      </c>
      <c r="E81" s="175" t="n"/>
      <c r="F81" s="100">
        <f>D81*E81</f>
        <v/>
      </c>
    </row>
    <row r="82" ht="171.6" customHeight="1">
      <c r="A82" s="166" t="inlineStr">
        <is>
          <t>VIII.2</t>
        </is>
      </c>
      <c r="B82" s="104" t="inlineStr">
        <is>
          <t>Provide and apply concrete of cement on top of the well-compacted hardcore base with a concrete mix ratio of 1:1.5:2 (cement: sand: aggregate) to ensure strength and durability. The concrete layer will be 5cm thick, evenly distributed across the surface. The concrete will be compacted using a vibrator machine to eliminate air pockets and ensure uniform density. The surface will be smoothed and finished to a high standard, and the concrete will be properly cured to achieve maximum strength and prevent cracking. All materials and work will follow standard construction practices for stability and long-term performance.</t>
        </is>
      </c>
      <c r="C82" s="168" t="inlineStr">
        <is>
          <t>cum</t>
        </is>
      </c>
      <c r="D82" s="43" t="n">
        <v>0.42</v>
      </c>
      <c r="E82" s="175" t="n"/>
      <c r="F82" s="100">
        <f>D82*E82</f>
        <v/>
      </c>
    </row>
    <row r="83" ht="62.4" customHeight="1">
      <c r="A83" s="166" t="inlineStr">
        <is>
          <t>VIII.3</t>
        </is>
      </c>
      <c r="B83" s="167" t="inlineStr">
        <is>
          <t xml:space="preserve">Levelling  smoothed cement screed in apportioned cement  500kg / CM thickness of at least 2.5cm  in internal of the Building and on sidewalks&amp; Provide a joint line on the pavement </t>
        </is>
      </c>
      <c r="C83" s="168" t="inlineStr">
        <is>
          <t>cum</t>
        </is>
      </c>
      <c r="D83" s="43" t="n">
        <v>0.31</v>
      </c>
      <c r="E83" s="175" t="n"/>
      <c r="F83" s="100">
        <f>D83*E83</f>
        <v/>
      </c>
    </row>
    <row r="84">
      <c r="A84" s="114" t="n"/>
      <c r="B84" s="115" t="inlineStr">
        <is>
          <t>S/TOTAL</t>
        </is>
      </c>
      <c r="C84" s="115" t="n"/>
      <c r="D84" s="116" t="n"/>
      <c r="E84" s="183" t="n"/>
      <c r="F84" s="184">
        <f>SUM(F81:F83)</f>
        <v/>
      </c>
    </row>
    <row r="85">
      <c r="A85" s="119" t="n"/>
      <c r="B85" s="120" t="inlineStr">
        <is>
          <t>GRAND TOTAL OF TOILET</t>
        </is>
      </c>
      <c r="C85" s="120" t="n"/>
      <c r="D85" s="121" t="n"/>
      <c r="E85" s="185" t="n"/>
      <c r="F85" s="186">
        <f>F84+F79+F74+F71+F68+F61+F52+F46</f>
        <v/>
      </c>
    </row>
    <row r="86">
      <c r="A86" s="187" t="n"/>
      <c r="B86" s="188" t="inlineStr">
        <is>
          <t>Total for Construction of 1 rice drying facilitie</t>
        </is>
      </c>
      <c r="C86" s="188" t="n"/>
      <c r="D86" s="188" t="n"/>
      <c r="E86" s="189" t="n"/>
      <c r="F86" s="127">
        <f>F85+F42</f>
        <v/>
      </c>
    </row>
    <row r="87">
      <c r="A87" s="190" t="n"/>
      <c r="B87" s="191" t="n"/>
      <c r="C87" s="191" t="n"/>
      <c r="D87" s="191" t="n"/>
      <c r="E87" s="192" t="n"/>
      <c r="F87" s="193" t="n"/>
    </row>
    <row r="88" ht="16.2" customHeight="1">
      <c r="A88" s="190" t="n"/>
      <c r="B88" s="194" t="n"/>
      <c r="C88" s="195" t="n"/>
      <c r="D88" s="194" t="n"/>
      <c r="E88" s="196" t="n"/>
      <c r="F88" s="193" t="n"/>
    </row>
    <row r="89" ht="16.2" customHeight="1">
      <c r="A89" s="190" t="n"/>
      <c r="B89" s="194" t="n"/>
      <c r="C89" s="195" t="n"/>
      <c r="E89" s="196" t="n"/>
      <c r="F89" s="193" t="n"/>
    </row>
    <row r="90" ht="16.8" customHeight="1" thickBot="1">
      <c r="A90" s="197" t="n"/>
      <c r="B90" s="198" t="n"/>
      <c r="C90" s="199" t="n"/>
      <c r="D90" s="138" t="n"/>
      <c r="E90" s="200" t="n"/>
      <c r="F90" s="201" t="n"/>
    </row>
    <row r="91">
      <c r="E91" s="143" t="n"/>
      <c r="F91" s="202" t="n"/>
    </row>
    <row r="92">
      <c r="E92" s="143" t="n"/>
      <c r="F92" s="142" t="n"/>
    </row>
  </sheetData>
  <sheetProtection selectLockedCells="0" selectUnlockedCells="0" sheet="1" objects="0" insertRows="0" insertHyperlinks="0" autoFilter="0" scenarios="0" formatColumns="0" deleteColumns="0" insertColumns="0" pivotTables="0" deleteRows="0" formatCells="0" formatRows="0" sort="0" password="A458"/>
  <mergeCells count="1">
    <mergeCell ref="A2:F2"/>
  </mergeCell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Jean de Dieu BIZIMANA</dc:creator>
  <dcterms:created xmlns:dcterms="http://purl.org/dc/terms/" xmlns:xsi="http://www.w3.org/2001/XMLSchema-instance" xsi:type="dcterms:W3CDTF">2026-08-26T13:02:38Z</dcterms:created>
  <dcterms:modified xmlns:dcterms="http://purl.org/dc/terms/" xmlns:xsi="http://www.w3.org/2001/XMLSchema-instance" xsi:type="dcterms:W3CDTF">2026-08-26T13:25:39Z</dcterms:modified>
  <cp:lastModifiedBy>Jean de Dieu BIZIMANA</cp:lastModifiedBy>
</cp:coreProperties>
</file>